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ti\OneDrive\Bureau\"/>
    </mc:Choice>
  </mc:AlternateContent>
  <xr:revisionPtr revIDLastSave="0" documentId="13_ncr:1_{E04AB3DA-30CB-419B-9F57-AA70373A159A}" xr6:coauthVersionLast="47" xr6:coauthVersionMax="47" xr10:uidLastSave="{00000000-0000-0000-0000-000000000000}"/>
  <bookViews>
    <workbookView xWindow="-98" yWindow="-98" windowWidth="21795" windowHeight="12975" firstSheet="2" activeTab="6" xr2:uid="{A7DC3B58-9EFE-49B9-BBF5-4DF8011E0CB1}"/>
  </bookViews>
  <sheets>
    <sheet name="Paramètres" sheetId="9" state="hidden" r:id="rId1"/>
    <sheet name="Informations" sheetId="1" state="hidden" r:id="rId2"/>
    <sheet name="Dashboard" sheetId="11" r:id="rId3"/>
    <sheet name="Patrimoine " sheetId="8" r:id="rId4"/>
    <sheet name="Plan DCA" sheetId="10" r:id="rId5"/>
    <sheet name="Budget" sheetId="12" r:id="rId6"/>
    <sheet name="Assurance Vie" sheetId="2" r:id="rId7"/>
    <sheet name="Trading" sheetId="14" state="hidden" r:id="rId8"/>
    <sheet name="PEA" sheetId="16" state="hidden" r:id="rId9"/>
    <sheet name="CTO" sheetId="17" state="hidden" r:id="rId10"/>
    <sheet name="Crypto" sheetId="18" state="hidden" r:id="rId11"/>
    <sheet name="PER" sheetId="6" state="hidden" r:id="rId12"/>
    <sheet name="Immobilier" sheetId="4" state="hidden" r:id="rId13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/>
  <c r="E11" i="2" s="1"/>
  <c r="K11" i="2" s="1"/>
  <c r="C12" i="2"/>
  <c r="C13" i="2"/>
  <c r="C14" i="2"/>
  <c r="C15" i="2"/>
  <c r="C16" i="2"/>
  <c r="C17" i="2"/>
  <c r="C18" i="2"/>
  <c r="C19" i="2"/>
  <c r="C20" i="2"/>
  <c r="C21" i="2"/>
  <c r="C22" i="2"/>
  <c r="F19" i="8"/>
  <c r="D192" i="2"/>
  <c r="C193" i="2"/>
  <c r="F193" i="2"/>
  <c r="G193" i="2"/>
  <c r="C194" i="2"/>
  <c r="C195" i="2"/>
  <c r="C196" i="2"/>
  <c r="C197" i="2"/>
  <c r="C198" i="2"/>
  <c r="C199" i="2"/>
  <c r="C200" i="2"/>
  <c r="C201" i="2"/>
  <c r="C202" i="2"/>
  <c r="C203" i="2"/>
  <c r="C204" i="2"/>
  <c r="D205" i="2"/>
  <c r="C206" i="2"/>
  <c r="F206" i="2"/>
  <c r="G206" i="2"/>
  <c r="C207" i="2"/>
  <c r="C208" i="2"/>
  <c r="C209" i="2"/>
  <c r="C210" i="2"/>
  <c r="C211" i="2"/>
  <c r="C212" i="2"/>
  <c r="C213" i="2"/>
  <c r="C214" i="2"/>
  <c r="C215" i="2"/>
  <c r="C216" i="2"/>
  <c r="C217" i="2"/>
  <c r="D218" i="2"/>
  <c r="C219" i="2"/>
  <c r="F219" i="2"/>
  <c r="G219" i="2"/>
  <c r="C220" i="2"/>
  <c r="C221" i="2"/>
  <c r="C222" i="2"/>
  <c r="C223" i="2"/>
  <c r="C224" i="2"/>
  <c r="C225" i="2"/>
  <c r="C226" i="2"/>
  <c r="C227" i="2"/>
  <c r="C228" i="2"/>
  <c r="C229" i="2"/>
  <c r="C230" i="2"/>
  <c r="D231" i="2"/>
  <c r="C232" i="2"/>
  <c r="F232" i="2"/>
  <c r="G232" i="2"/>
  <c r="C233" i="2"/>
  <c r="C234" i="2"/>
  <c r="C235" i="2"/>
  <c r="C236" i="2"/>
  <c r="C237" i="2"/>
  <c r="C238" i="2"/>
  <c r="C239" i="2"/>
  <c r="C240" i="2"/>
  <c r="C241" i="2"/>
  <c r="C242" i="2"/>
  <c r="C243" i="2"/>
  <c r="D244" i="2"/>
  <c r="C245" i="2"/>
  <c r="F245" i="2"/>
  <c r="G245" i="2"/>
  <c r="C246" i="2"/>
  <c r="C247" i="2"/>
  <c r="C248" i="2"/>
  <c r="C249" i="2"/>
  <c r="C250" i="2"/>
  <c r="C251" i="2"/>
  <c r="C252" i="2"/>
  <c r="C253" i="2"/>
  <c r="C254" i="2"/>
  <c r="C255" i="2"/>
  <c r="C256" i="2"/>
  <c r="D257" i="2"/>
  <c r="C258" i="2"/>
  <c r="F258" i="2"/>
  <c r="G258" i="2"/>
  <c r="C259" i="2"/>
  <c r="C260" i="2"/>
  <c r="C261" i="2"/>
  <c r="C262" i="2"/>
  <c r="C263" i="2"/>
  <c r="C264" i="2"/>
  <c r="C265" i="2"/>
  <c r="C266" i="2"/>
  <c r="C267" i="2"/>
  <c r="C268" i="2"/>
  <c r="C269" i="2"/>
  <c r="D270" i="2"/>
  <c r="C271" i="2"/>
  <c r="F271" i="2"/>
  <c r="G271" i="2"/>
  <c r="C272" i="2"/>
  <c r="C273" i="2"/>
  <c r="C274" i="2"/>
  <c r="C275" i="2"/>
  <c r="C276" i="2"/>
  <c r="C277" i="2"/>
  <c r="C278" i="2"/>
  <c r="C279" i="2"/>
  <c r="C280" i="2"/>
  <c r="C281" i="2"/>
  <c r="C282" i="2"/>
  <c r="D283" i="2"/>
  <c r="C284" i="2"/>
  <c r="F284" i="2"/>
  <c r="G284" i="2"/>
  <c r="C285" i="2"/>
  <c r="C286" i="2"/>
  <c r="C287" i="2"/>
  <c r="C288" i="2"/>
  <c r="C289" i="2"/>
  <c r="C290" i="2"/>
  <c r="C291" i="2"/>
  <c r="C292" i="2"/>
  <c r="C293" i="2"/>
  <c r="C294" i="2"/>
  <c r="C295" i="2"/>
  <c r="D296" i="2"/>
  <c r="C297" i="2"/>
  <c r="F297" i="2"/>
  <c r="G297" i="2"/>
  <c r="C298" i="2"/>
  <c r="C299" i="2"/>
  <c r="C300" i="2"/>
  <c r="C301" i="2"/>
  <c r="C302" i="2"/>
  <c r="C303" i="2"/>
  <c r="C304" i="2"/>
  <c r="C305" i="2"/>
  <c r="C306" i="2"/>
  <c r="C307" i="2"/>
  <c r="C308" i="2"/>
  <c r="D309" i="2"/>
  <c r="C310" i="2"/>
  <c r="F310" i="2"/>
  <c r="G310" i="2"/>
  <c r="C311" i="2"/>
  <c r="C312" i="2"/>
  <c r="C313" i="2"/>
  <c r="C314" i="2"/>
  <c r="C315" i="2"/>
  <c r="C316" i="2"/>
  <c r="C317" i="2"/>
  <c r="C318" i="2"/>
  <c r="C319" i="2"/>
  <c r="C320" i="2"/>
  <c r="C321" i="2"/>
  <c r="D322" i="2"/>
  <c r="C323" i="2"/>
  <c r="F323" i="2"/>
  <c r="G323" i="2"/>
  <c r="C324" i="2"/>
  <c r="C325" i="2"/>
  <c r="C326" i="2"/>
  <c r="C327" i="2"/>
  <c r="C328" i="2"/>
  <c r="C329" i="2"/>
  <c r="C330" i="2"/>
  <c r="C331" i="2"/>
  <c r="C332" i="2"/>
  <c r="C333" i="2"/>
  <c r="C334" i="2"/>
  <c r="D335" i="2"/>
  <c r="C336" i="2"/>
  <c r="F336" i="2"/>
  <c r="G336" i="2"/>
  <c r="C337" i="2"/>
  <c r="C338" i="2"/>
  <c r="C339" i="2"/>
  <c r="C340" i="2"/>
  <c r="C341" i="2"/>
  <c r="C342" i="2"/>
  <c r="C343" i="2"/>
  <c r="C344" i="2"/>
  <c r="C345" i="2"/>
  <c r="C346" i="2"/>
  <c r="C347" i="2"/>
  <c r="D348" i="2"/>
  <c r="C349" i="2"/>
  <c r="F349" i="2"/>
  <c r="G349" i="2"/>
  <c r="C350" i="2"/>
  <c r="C351" i="2"/>
  <c r="C352" i="2"/>
  <c r="C353" i="2"/>
  <c r="C354" i="2"/>
  <c r="C355" i="2"/>
  <c r="C356" i="2"/>
  <c r="C357" i="2"/>
  <c r="C358" i="2"/>
  <c r="C359" i="2"/>
  <c r="C360" i="2"/>
  <c r="D361" i="2"/>
  <c r="C362" i="2"/>
  <c r="F362" i="2"/>
  <c r="G362" i="2"/>
  <c r="C363" i="2"/>
  <c r="C364" i="2"/>
  <c r="C365" i="2"/>
  <c r="C366" i="2"/>
  <c r="C367" i="2"/>
  <c r="C368" i="2"/>
  <c r="C369" i="2"/>
  <c r="C370" i="2"/>
  <c r="C371" i="2"/>
  <c r="C372" i="2"/>
  <c r="C373" i="2"/>
  <c r="D374" i="2"/>
  <c r="C375" i="2"/>
  <c r="F375" i="2"/>
  <c r="G375" i="2"/>
  <c r="C376" i="2"/>
  <c r="C377" i="2"/>
  <c r="C378" i="2"/>
  <c r="C379" i="2"/>
  <c r="C380" i="2"/>
  <c r="C381" i="2"/>
  <c r="C382" i="2"/>
  <c r="C383" i="2"/>
  <c r="C384" i="2"/>
  <c r="C385" i="2"/>
  <c r="C386" i="2"/>
  <c r="D387" i="2"/>
  <c r="C388" i="2"/>
  <c r="F388" i="2"/>
  <c r="G388" i="2"/>
  <c r="C389" i="2"/>
  <c r="C390" i="2"/>
  <c r="C391" i="2"/>
  <c r="C392" i="2"/>
  <c r="C393" i="2"/>
  <c r="C394" i="2"/>
  <c r="C395" i="2"/>
  <c r="C396" i="2"/>
  <c r="C397" i="2"/>
  <c r="C398" i="2"/>
  <c r="C399" i="2"/>
  <c r="D400" i="2"/>
  <c r="C401" i="2"/>
  <c r="F401" i="2"/>
  <c r="G401" i="2"/>
  <c r="C402" i="2"/>
  <c r="C403" i="2"/>
  <c r="C404" i="2"/>
  <c r="C405" i="2"/>
  <c r="C406" i="2"/>
  <c r="C407" i="2"/>
  <c r="C408" i="2"/>
  <c r="C409" i="2"/>
  <c r="C410" i="2"/>
  <c r="C411" i="2"/>
  <c r="C412" i="2"/>
  <c r="D413" i="2"/>
  <c r="C414" i="2"/>
  <c r="F414" i="2"/>
  <c r="G414" i="2"/>
  <c r="C415" i="2"/>
  <c r="C416" i="2"/>
  <c r="C417" i="2"/>
  <c r="C418" i="2"/>
  <c r="C419" i="2"/>
  <c r="C420" i="2"/>
  <c r="C421" i="2"/>
  <c r="C422" i="2"/>
  <c r="C423" i="2"/>
  <c r="C424" i="2"/>
  <c r="C425" i="2"/>
  <c r="D426" i="2"/>
  <c r="C427" i="2"/>
  <c r="F427" i="2"/>
  <c r="G427" i="2"/>
  <c r="C428" i="2"/>
  <c r="C429" i="2"/>
  <c r="C430" i="2"/>
  <c r="C431" i="2"/>
  <c r="C432" i="2"/>
  <c r="C433" i="2"/>
  <c r="C434" i="2"/>
  <c r="C435" i="2"/>
  <c r="C436" i="2"/>
  <c r="C437" i="2"/>
  <c r="C438" i="2"/>
  <c r="D439" i="2"/>
  <c r="C440" i="2"/>
  <c r="F440" i="2"/>
  <c r="G440" i="2"/>
  <c r="C441" i="2"/>
  <c r="C442" i="2"/>
  <c r="C443" i="2"/>
  <c r="C444" i="2"/>
  <c r="C445" i="2"/>
  <c r="C446" i="2"/>
  <c r="C447" i="2"/>
  <c r="C448" i="2"/>
  <c r="C449" i="2"/>
  <c r="C450" i="2"/>
  <c r="C451" i="2"/>
  <c r="D452" i="2"/>
  <c r="C453" i="2"/>
  <c r="F453" i="2"/>
  <c r="G453" i="2"/>
  <c r="C454" i="2"/>
  <c r="C455" i="2"/>
  <c r="C456" i="2"/>
  <c r="C457" i="2"/>
  <c r="C458" i="2"/>
  <c r="C459" i="2"/>
  <c r="C460" i="2"/>
  <c r="C461" i="2"/>
  <c r="C462" i="2"/>
  <c r="C463" i="2"/>
  <c r="C464" i="2"/>
  <c r="D465" i="2"/>
  <c r="C466" i="2"/>
  <c r="F466" i="2"/>
  <c r="G466" i="2"/>
  <c r="C467" i="2"/>
  <c r="C468" i="2"/>
  <c r="C469" i="2"/>
  <c r="C470" i="2"/>
  <c r="C471" i="2"/>
  <c r="C472" i="2"/>
  <c r="C473" i="2"/>
  <c r="C474" i="2"/>
  <c r="C475" i="2"/>
  <c r="C476" i="2"/>
  <c r="C477" i="2"/>
  <c r="D478" i="2"/>
  <c r="C479" i="2"/>
  <c r="F479" i="2"/>
  <c r="G479" i="2"/>
  <c r="C480" i="2"/>
  <c r="C481" i="2"/>
  <c r="C482" i="2"/>
  <c r="C483" i="2"/>
  <c r="C484" i="2"/>
  <c r="C485" i="2"/>
  <c r="C486" i="2"/>
  <c r="C487" i="2"/>
  <c r="C488" i="2"/>
  <c r="C489" i="2"/>
  <c r="C490" i="2"/>
  <c r="D491" i="2"/>
  <c r="C492" i="2"/>
  <c r="F492" i="2"/>
  <c r="G492" i="2"/>
  <c r="C493" i="2"/>
  <c r="C494" i="2"/>
  <c r="C495" i="2"/>
  <c r="C496" i="2"/>
  <c r="C497" i="2"/>
  <c r="C498" i="2"/>
  <c r="C499" i="2"/>
  <c r="C500" i="2"/>
  <c r="C501" i="2"/>
  <c r="C502" i="2"/>
  <c r="C503" i="2"/>
  <c r="D504" i="2"/>
  <c r="C505" i="2"/>
  <c r="F505" i="2"/>
  <c r="G505" i="2"/>
  <c r="C506" i="2"/>
  <c r="C507" i="2"/>
  <c r="C508" i="2"/>
  <c r="C509" i="2"/>
  <c r="C510" i="2"/>
  <c r="C511" i="2"/>
  <c r="C512" i="2"/>
  <c r="C513" i="2"/>
  <c r="C514" i="2"/>
  <c r="C515" i="2"/>
  <c r="C516" i="2"/>
  <c r="D517" i="2"/>
  <c r="C518" i="2"/>
  <c r="F518" i="2"/>
  <c r="G518" i="2"/>
  <c r="C519" i="2"/>
  <c r="C520" i="2"/>
  <c r="C521" i="2"/>
  <c r="C522" i="2"/>
  <c r="C523" i="2"/>
  <c r="C524" i="2"/>
  <c r="C525" i="2"/>
  <c r="C526" i="2"/>
  <c r="C527" i="2"/>
  <c r="C528" i="2"/>
  <c r="C529" i="2"/>
  <c r="D530" i="2"/>
  <c r="C531" i="2"/>
  <c r="F531" i="2"/>
  <c r="G531" i="2"/>
  <c r="C532" i="2"/>
  <c r="C533" i="2"/>
  <c r="C534" i="2"/>
  <c r="C535" i="2"/>
  <c r="C536" i="2"/>
  <c r="C537" i="2"/>
  <c r="C538" i="2"/>
  <c r="C539" i="2"/>
  <c r="C540" i="2"/>
  <c r="C541" i="2"/>
  <c r="C542" i="2"/>
  <c r="D543" i="2"/>
  <c r="C544" i="2"/>
  <c r="F544" i="2"/>
  <c r="G544" i="2"/>
  <c r="C545" i="2"/>
  <c r="C546" i="2"/>
  <c r="C547" i="2"/>
  <c r="C548" i="2"/>
  <c r="C549" i="2"/>
  <c r="C550" i="2"/>
  <c r="C551" i="2"/>
  <c r="C552" i="2"/>
  <c r="C553" i="2"/>
  <c r="C554" i="2"/>
  <c r="C555" i="2"/>
  <c r="D556" i="2"/>
  <c r="C557" i="2"/>
  <c r="F557" i="2"/>
  <c r="G557" i="2"/>
  <c r="C558" i="2"/>
  <c r="C559" i="2"/>
  <c r="C560" i="2"/>
  <c r="C561" i="2"/>
  <c r="C562" i="2"/>
  <c r="C563" i="2"/>
  <c r="C564" i="2"/>
  <c r="C565" i="2"/>
  <c r="C566" i="2"/>
  <c r="C567" i="2"/>
  <c r="C568" i="2"/>
  <c r="D569" i="2"/>
  <c r="C570" i="2"/>
  <c r="F570" i="2"/>
  <c r="G570" i="2"/>
  <c r="C571" i="2"/>
  <c r="C572" i="2"/>
  <c r="C573" i="2"/>
  <c r="C574" i="2"/>
  <c r="C575" i="2"/>
  <c r="C576" i="2"/>
  <c r="C577" i="2"/>
  <c r="C578" i="2"/>
  <c r="C579" i="2"/>
  <c r="C580" i="2"/>
  <c r="C581" i="2"/>
  <c r="D582" i="2"/>
  <c r="C583" i="2"/>
  <c r="F583" i="2"/>
  <c r="G583" i="2"/>
  <c r="C584" i="2"/>
  <c r="C585" i="2"/>
  <c r="C586" i="2"/>
  <c r="C587" i="2"/>
  <c r="C588" i="2"/>
  <c r="C589" i="2"/>
  <c r="C590" i="2"/>
  <c r="C591" i="2"/>
  <c r="C592" i="2"/>
  <c r="C593" i="2"/>
  <c r="C594" i="2"/>
  <c r="D595" i="2"/>
  <c r="C596" i="2"/>
  <c r="F596" i="2"/>
  <c r="G596" i="2"/>
  <c r="C597" i="2"/>
  <c r="C598" i="2"/>
  <c r="C599" i="2"/>
  <c r="C600" i="2"/>
  <c r="C601" i="2"/>
  <c r="C602" i="2"/>
  <c r="C603" i="2"/>
  <c r="C604" i="2"/>
  <c r="C605" i="2"/>
  <c r="C606" i="2"/>
  <c r="C607" i="2"/>
  <c r="D608" i="2"/>
  <c r="C609" i="2"/>
  <c r="F609" i="2"/>
  <c r="G609" i="2"/>
  <c r="C610" i="2"/>
  <c r="C611" i="2"/>
  <c r="C612" i="2"/>
  <c r="C613" i="2"/>
  <c r="C614" i="2"/>
  <c r="C615" i="2"/>
  <c r="C616" i="2"/>
  <c r="C617" i="2"/>
  <c r="C618" i="2"/>
  <c r="C619" i="2"/>
  <c r="C620" i="2"/>
  <c r="D621" i="2"/>
  <c r="C622" i="2"/>
  <c r="F622" i="2"/>
  <c r="G622" i="2"/>
  <c r="C623" i="2"/>
  <c r="C624" i="2"/>
  <c r="C625" i="2"/>
  <c r="C626" i="2"/>
  <c r="C627" i="2"/>
  <c r="C628" i="2"/>
  <c r="C629" i="2"/>
  <c r="C630" i="2"/>
  <c r="C631" i="2"/>
  <c r="C632" i="2"/>
  <c r="C633" i="2"/>
  <c r="D634" i="2"/>
  <c r="C635" i="2"/>
  <c r="F635" i="2"/>
  <c r="G635" i="2"/>
  <c r="C636" i="2"/>
  <c r="C637" i="2"/>
  <c r="C638" i="2"/>
  <c r="C639" i="2"/>
  <c r="C640" i="2"/>
  <c r="C641" i="2"/>
  <c r="C642" i="2"/>
  <c r="C643" i="2"/>
  <c r="C644" i="2"/>
  <c r="C645" i="2"/>
  <c r="C646" i="2"/>
  <c r="D647" i="2"/>
  <c r="C648" i="2"/>
  <c r="F648" i="2"/>
  <c r="G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I660" i="2" s="1"/>
  <c r="F660" i="2"/>
  <c r="G660" i="2"/>
  <c r="C661" i="2"/>
  <c r="C662" i="2"/>
  <c r="C663" i="2"/>
  <c r="C664" i="2"/>
  <c r="C665" i="2"/>
  <c r="C666" i="2"/>
  <c r="C667" i="2"/>
  <c r="C668" i="2"/>
  <c r="C669" i="2"/>
  <c r="C670" i="2"/>
  <c r="C671" i="2"/>
  <c r="D140" i="2"/>
  <c r="C141" i="2"/>
  <c r="F141" i="2"/>
  <c r="G141" i="2"/>
  <c r="C142" i="2"/>
  <c r="C143" i="2"/>
  <c r="C144" i="2"/>
  <c r="C145" i="2"/>
  <c r="C146" i="2"/>
  <c r="C147" i="2"/>
  <c r="C148" i="2"/>
  <c r="C149" i="2"/>
  <c r="C150" i="2"/>
  <c r="C151" i="2"/>
  <c r="C152" i="2"/>
  <c r="D153" i="2"/>
  <c r="C154" i="2"/>
  <c r="F154" i="2"/>
  <c r="G154" i="2"/>
  <c r="C155" i="2"/>
  <c r="C156" i="2"/>
  <c r="C157" i="2"/>
  <c r="C158" i="2"/>
  <c r="C159" i="2"/>
  <c r="C160" i="2"/>
  <c r="C161" i="2"/>
  <c r="C162" i="2"/>
  <c r="C163" i="2"/>
  <c r="C164" i="2"/>
  <c r="C165" i="2"/>
  <c r="D166" i="2"/>
  <c r="C167" i="2"/>
  <c r="F167" i="2"/>
  <c r="G167" i="2"/>
  <c r="C168" i="2"/>
  <c r="C169" i="2"/>
  <c r="C170" i="2"/>
  <c r="C171" i="2"/>
  <c r="C172" i="2"/>
  <c r="C173" i="2"/>
  <c r="C174" i="2"/>
  <c r="C175" i="2"/>
  <c r="C176" i="2"/>
  <c r="C177" i="2"/>
  <c r="C178" i="2"/>
  <c r="D179" i="2"/>
  <c r="C180" i="2"/>
  <c r="F180" i="2"/>
  <c r="G180" i="2"/>
  <c r="C181" i="2"/>
  <c r="C182" i="2"/>
  <c r="C183" i="2"/>
  <c r="C184" i="2"/>
  <c r="C185" i="2"/>
  <c r="C186" i="2"/>
  <c r="C187" i="2"/>
  <c r="C188" i="2"/>
  <c r="C189" i="2"/>
  <c r="C190" i="2"/>
  <c r="C191" i="2"/>
  <c r="D62" i="2"/>
  <c r="C63" i="2"/>
  <c r="F63" i="2"/>
  <c r="G63" i="2"/>
  <c r="C64" i="2"/>
  <c r="C65" i="2"/>
  <c r="C66" i="2"/>
  <c r="C67" i="2"/>
  <c r="C68" i="2"/>
  <c r="C69" i="2"/>
  <c r="C70" i="2"/>
  <c r="C71" i="2"/>
  <c r="C72" i="2"/>
  <c r="C73" i="2"/>
  <c r="C74" i="2"/>
  <c r="D75" i="2"/>
  <c r="C76" i="2"/>
  <c r="F76" i="2"/>
  <c r="G76" i="2"/>
  <c r="C77" i="2"/>
  <c r="C78" i="2"/>
  <c r="C79" i="2"/>
  <c r="C80" i="2"/>
  <c r="C81" i="2"/>
  <c r="C82" i="2"/>
  <c r="C83" i="2"/>
  <c r="C84" i="2"/>
  <c r="C85" i="2"/>
  <c r="C86" i="2"/>
  <c r="C87" i="2"/>
  <c r="D88" i="2"/>
  <c r="C89" i="2"/>
  <c r="F89" i="2"/>
  <c r="G89" i="2"/>
  <c r="C90" i="2"/>
  <c r="C91" i="2"/>
  <c r="C92" i="2"/>
  <c r="C93" i="2"/>
  <c r="C94" i="2"/>
  <c r="C95" i="2"/>
  <c r="C96" i="2"/>
  <c r="C97" i="2"/>
  <c r="C98" i="2"/>
  <c r="C99" i="2"/>
  <c r="C100" i="2"/>
  <c r="D101" i="2"/>
  <c r="C102" i="2"/>
  <c r="F102" i="2"/>
  <c r="G102" i="2"/>
  <c r="C103" i="2"/>
  <c r="C104" i="2"/>
  <c r="C105" i="2"/>
  <c r="C106" i="2"/>
  <c r="C107" i="2"/>
  <c r="C108" i="2"/>
  <c r="C109" i="2"/>
  <c r="C110" i="2"/>
  <c r="C111" i="2"/>
  <c r="C112" i="2"/>
  <c r="C113" i="2"/>
  <c r="D114" i="2"/>
  <c r="C115" i="2"/>
  <c r="F115" i="2"/>
  <c r="G115" i="2"/>
  <c r="C116" i="2"/>
  <c r="C117" i="2"/>
  <c r="C118" i="2"/>
  <c r="C119" i="2"/>
  <c r="C120" i="2"/>
  <c r="C121" i="2"/>
  <c r="C122" i="2"/>
  <c r="C123" i="2"/>
  <c r="C124" i="2"/>
  <c r="C125" i="2"/>
  <c r="C126" i="2"/>
  <c r="D127" i="2"/>
  <c r="C128" i="2"/>
  <c r="F128" i="2"/>
  <c r="G128" i="2"/>
  <c r="C129" i="2"/>
  <c r="C130" i="2"/>
  <c r="C131" i="2"/>
  <c r="C132" i="2"/>
  <c r="C133" i="2"/>
  <c r="C134" i="2"/>
  <c r="C135" i="2"/>
  <c r="C136" i="2"/>
  <c r="C137" i="2"/>
  <c r="C138" i="2"/>
  <c r="C139" i="2"/>
  <c r="D23" i="2"/>
  <c r="D36" i="2"/>
  <c r="C37" i="2"/>
  <c r="F37" i="2"/>
  <c r="G37" i="2"/>
  <c r="C38" i="2"/>
  <c r="C39" i="2"/>
  <c r="C40" i="2"/>
  <c r="C41" i="2"/>
  <c r="C42" i="2"/>
  <c r="C43" i="2"/>
  <c r="C44" i="2"/>
  <c r="C45" i="2"/>
  <c r="C46" i="2"/>
  <c r="C47" i="2"/>
  <c r="C48" i="2"/>
  <c r="D49" i="2"/>
  <c r="C50" i="2"/>
  <c r="F50" i="2"/>
  <c r="G50" i="2"/>
  <c r="C51" i="2"/>
  <c r="C52" i="2"/>
  <c r="C53" i="2"/>
  <c r="C54" i="2"/>
  <c r="C55" i="2"/>
  <c r="C56" i="2"/>
  <c r="C57" i="2"/>
  <c r="C58" i="2"/>
  <c r="C59" i="2"/>
  <c r="C60" i="2"/>
  <c r="C61" i="2"/>
  <c r="C24" i="2"/>
  <c r="F24" i="2"/>
  <c r="G24" i="2"/>
  <c r="C25" i="2"/>
  <c r="C26" i="2"/>
  <c r="C27" i="2"/>
  <c r="C28" i="2"/>
  <c r="C29" i="2"/>
  <c r="C30" i="2"/>
  <c r="C31" i="2"/>
  <c r="C32" i="2"/>
  <c r="C33" i="2"/>
  <c r="C34" i="2"/>
  <c r="C35" i="2"/>
  <c r="D10" i="2"/>
  <c r="F11" i="2"/>
  <c r="G11" i="2"/>
  <c r="F17" i="12"/>
  <c r="Q2" i="9" a="1"/>
  <c r="Q2" i="9"/>
  <c r="Q11" i="9"/>
  <c r="S3" i="9"/>
  <c r="S4" i="9"/>
  <c r="S5" i="9"/>
  <c r="S2" i="9"/>
  <c r="O3" i="9"/>
  <c r="O4" i="9"/>
  <c r="O5" i="9"/>
  <c r="O6" i="9"/>
  <c r="O7" i="9"/>
  <c r="O8" i="9"/>
  <c r="O9" i="9"/>
  <c r="O10" i="9"/>
  <c r="O2" i="9"/>
  <c r="G6" i="10"/>
  <c r="G10" i="10"/>
  <c r="G11" i="10"/>
  <c r="E13" i="10"/>
  <c r="C13" i="10"/>
  <c r="F5" i="10" s="1"/>
  <c r="H8" i="10"/>
  <c r="H9" i="10"/>
  <c r="H10" i="10"/>
  <c r="H11" i="10"/>
  <c r="H5" i="10"/>
  <c r="H6" i="10"/>
  <c r="H7" i="10"/>
  <c r="G7" i="10"/>
  <c r="G8" i="10"/>
  <c r="G9" i="10"/>
  <c r="G5" i="10"/>
  <c r="O11" i="9"/>
  <c r="S11" i="9"/>
  <c r="F11" i="10"/>
  <c r="F10" i="10"/>
  <c r="G13" i="10"/>
  <c r="H13" i="10"/>
  <c r="F7" i="10"/>
  <c r="F8" i="10"/>
  <c r="F9" i="10"/>
  <c r="F31" i="12"/>
  <c r="C17" i="12"/>
  <c r="C31" i="12"/>
  <c r="C8" i="11" s="1"/>
  <c r="AA21" i="4"/>
  <c r="AA22" i="4"/>
  <c r="X24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D26" i="4"/>
  <c r="N26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K25" i="4"/>
  <c r="K26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0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N24" i="4"/>
  <c r="M24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D24" i="4"/>
  <c r="D67" i="4"/>
  <c r="H23" i="4"/>
  <c r="C18" i="4"/>
  <c r="C16" i="4"/>
  <c r="E13" i="4"/>
  <c r="B7" i="4"/>
  <c r="B11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2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I2" i="6"/>
  <c r="B3" i="6"/>
  <c r="B4" i="6"/>
  <c r="F2" i="6"/>
  <c r="D31" i="4"/>
  <c r="N31" i="4"/>
  <c r="D47" i="4"/>
  <c r="F24" i="4"/>
  <c r="G24" i="4"/>
  <c r="H24" i="4"/>
  <c r="D25" i="4"/>
  <c r="N25" i="4"/>
  <c r="R25" i="4"/>
  <c r="T25" i="4"/>
  <c r="D32" i="4"/>
  <c r="N32" i="4"/>
  <c r="R32" i="4"/>
  <c r="D51" i="4"/>
  <c r="R24" i="4"/>
  <c r="T24" i="4"/>
  <c r="X25" i="4"/>
  <c r="M25" i="4"/>
  <c r="N67" i="4"/>
  <c r="R67" i="4"/>
  <c r="R26" i="4"/>
  <c r="K27" i="4"/>
  <c r="M26" i="4"/>
  <c r="R31" i="4"/>
  <c r="N51" i="4"/>
  <c r="R51" i="4"/>
  <c r="D27" i="4"/>
  <c r="D35" i="4"/>
  <c r="D39" i="4"/>
  <c r="D55" i="4"/>
  <c r="D204" i="4"/>
  <c r="D200" i="4"/>
  <c r="D196" i="4"/>
  <c r="D192" i="4"/>
  <c r="D188" i="4"/>
  <c r="D203" i="4"/>
  <c r="D199" i="4"/>
  <c r="D195" i="4"/>
  <c r="D198" i="4"/>
  <c r="D189" i="4"/>
  <c r="D184" i="4"/>
  <c r="D180" i="4"/>
  <c r="D205" i="4"/>
  <c r="D197" i="4"/>
  <c r="D187" i="4"/>
  <c r="D183" i="4"/>
  <c r="D202" i="4"/>
  <c r="D194" i="4"/>
  <c r="D191" i="4"/>
  <c r="D186" i="4"/>
  <c r="D182" i="4"/>
  <c r="D201" i="4"/>
  <c r="D193" i="4"/>
  <c r="D190" i="4"/>
  <c r="D185" i="4"/>
  <c r="D181" i="4"/>
  <c r="D179" i="4"/>
  <c r="D175" i="4"/>
  <c r="D171" i="4"/>
  <c r="D167" i="4"/>
  <c r="D178" i="4"/>
  <c r="D174" i="4"/>
  <c r="D170" i="4"/>
  <c r="D166" i="4"/>
  <c r="D162" i="4"/>
  <c r="D177" i="4"/>
  <c r="D173" i="4"/>
  <c r="D169" i="4"/>
  <c r="D165" i="4"/>
  <c r="D176" i="4"/>
  <c r="D172" i="4"/>
  <c r="D168" i="4"/>
  <c r="D163" i="4"/>
  <c r="D161" i="4"/>
  <c r="D157" i="4"/>
  <c r="D153" i="4"/>
  <c r="D149" i="4"/>
  <c r="D145" i="4"/>
  <c r="D160" i="4"/>
  <c r="D156" i="4"/>
  <c r="D152" i="4"/>
  <c r="D148" i="4"/>
  <c r="D144" i="4"/>
  <c r="D140" i="4"/>
  <c r="D159" i="4"/>
  <c r="D155" i="4"/>
  <c r="D151" i="4"/>
  <c r="D147" i="4"/>
  <c r="D164" i="4"/>
  <c r="D158" i="4"/>
  <c r="D154" i="4"/>
  <c r="D150" i="4"/>
  <c r="D146" i="4"/>
  <c r="D142" i="4"/>
  <c r="D138" i="4"/>
  <c r="D139" i="4"/>
  <c r="D134" i="4"/>
  <c r="D130" i="4"/>
  <c r="D126" i="4"/>
  <c r="D122" i="4"/>
  <c r="D118" i="4"/>
  <c r="D114" i="4"/>
  <c r="D110" i="4"/>
  <c r="D106" i="4"/>
  <c r="D102" i="4"/>
  <c r="D137" i="4"/>
  <c r="D133" i="4"/>
  <c r="D129" i="4"/>
  <c r="D125" i="4"/>
  <c r="D121" i="4"/>
  <c r="D117" i="4"/>
  <c r="D113" i="4"/>
  <c r="D109" i="4"/>
  <c r="D105" i="4"/>
  <c r="D143" i="4"/>
  <c r="D136" i="4"/>
  <c r="D132" i="4"/>
  <c r="D128" i="4"/>
  <c r="D124" i="4"/>
  <c r="D120" i="4"/>
  <c r="D116" i="4"/>
  <c r="D141" i="4"/>
  <c r="D135" i="4"/>
  <c r="D131" i="4"/>
  <c r="D127" i="4"/>
  <c r="D123" i="4"/>
  <c r="D119" i="4"/>
  <c r="D115" i="4"/>
  <c r="D108" i="4"/>
  <c r="D98" i="4"/>
  <c r="D94" i="4"/>
  <c r="D90" i="4"/>
  <c r="D86" i="4"/>
  <c r="D82" i="4"/>
  <c r="D78" i="4"/>
  <c r="D107" i="4"/>
  <c r="D97" i="4"/>
  <c r="D93" i="4"/>
  <c r="D89" i="4"/>
  <c r="D85" i="4"/>
  <c r="D81" i="4"/>
  <c r="D77" i="4"/>
  <c r="D70" i="4"/>
  <c r="D66" i="4"/>
  <c r="D112" i="4"/>
  <c r="D104" i="4"/>
  <c r="D101" i="4"/>
  <c r="D100" i="4"/>
  <c r="D96" i="4"/>
  <c r="D92" i="4"/>
  <c r="D88" i="4"/>
  <c r="D84" i="4"/>
  <c r="D80" i="4"/>
  <c r="D76" i="4"/>
  <c r="D69" i="4"/>
  <c r="D111" i="4"/>
  <c r="D103" i="4"/>
  <c r="D99" i="4"/>
  <c r="D95" i="4"/>
  <c r="D91" i="4"/>
  <c r="D87" i="4"/>
  <c r="D83" i="4"/>
  <c r="D79" i="4"/>
  <c r="D75" i="4"/>
  <c r="D74" i="4"/>
  <c r="D71" i="4"/>
  <c r="D62" i="4"/>
  <c r="D58" i="4"/>
  <c r="D54" i="4"/>
  <c r="D50" i="4"/>
  <c r="D46" i="4"/>
  <c r="D42" i="4"/>
  <c r="D38" i="4"/>
  <c r="D34" i="4"/>
  <c r="D30" i="4"/>
  <c r="D65" i="4"/>
  <c r="D61" i="4"/>
  <c r="D57" i="4"/>
  <c r="D53" i="4"/>
  <c r="D49" i="4"/>
  <c r="D45" i="4"/>
  <c r="D41" i="4"/>
  <c r="D37" i="4"/>
  <c r="D33" i="4"/>
  <c r="D29" i="4"/>
  <c r="D68" i="4"/>
  <c r="D64" i="4"/>
  <c r="D60" i="4"/>
  <c r="D56" i="4"/>
  <c r="D52" i="4"/>
  <c r="D48" i="4"/>
  <c r="D44" i="4"/>
  <c r="D40" i="4"/>
  <c r="D28" i="4"/>
  <c r="D36" i="4"/>
  <c r="D43" i="4"/>
  <c r="D59" i="4"/>
  <c r="N47" i="4"/>
  <c r="R47" i="4"/>
  <c r="D63" i="4"/>
  <c r="B5" i="6"/>
  <c r="B6" i="6"/>
  <c r="D3" i="6"/>
  <c r="D2" i="6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T26" i="4"/>
  <c r="N43" i="4"/>
  <c r="R43" i="4"/>
  <c r="N37" i="4"/>
  <c r="R37" i="4"/>
  <c r="N30" i="4"/>
  <c r="R30" i="4"/>
  <c r="N79" i="4"/>
  <c r="R79" i="4"/>
  <c r="N101" i="4"/>
  <c r="R101" i="4"/>
  <c r="N78" i="4"/>
  <c r="R78" i="4"/>
  <c r="N119" i="4"/>
  <c r="R119" i="4"/>
  <c r="N143" i="4"/>
  <c r="R143" i="4"/>
  <c r="N133" i="4"/>
  <c r="R133" i="4"/>
  <c r="N138" i="4"/>
  <c r="R138" i="4"/>
  <c r="N151" i="4"/>
  <c r="R151" i="4"/>
  <c r="N157" i="4"/>
  <c r="R157" i="4"/>
  <c r="N173" i="4"/>
  <c r="R173" i="4"/>
  <c r="N171" i="4"/>
  <c r="R171" i="4"/>
  <c r="N182" i="4"/>
  <c r="R182" i="4"/>
  <c r="N205" i="4"/>
  <c r="R205" i="4"/>
  <c r="N188" i="4"/>
  <c r="R188" i="4"/>
  <c r="N68" i="4"/>
  <c r="R68" i="4"/>
  <c r="N41" i="4"/>
  <c r="R41" i="4"/>
  <c r="N57" i="4"/>
  <c r="R57" i="4"/>
  <c r="N34" i="4"/>
  <c r="R34" i="4"/>
  <c r="N50" i="4"/>
  <c r="R50" i="4"/>
  <c r="N71" i="4"/>
  <c r="R71" i="4"/>
  <c r="N83" i="4"/>
  <c r="R83" i="4"/>
  <c r="N99" i="4"/>
  <c r="R99" i="4"/>
  <c r="N76" i="4"/>
  <c r="R76" i="4"/>
  <c r="N92" i="4"/>
  <c r="R92" i="4"/>
  <c r="N104" i="4"/>
  <c r="R104" i="4"/>
  <c r="N77" i="4"/>
  <c r="R77" i="4"/>
  <c r="N93" i="4"/>
  <c r="R93" i="4"/>
  <c r="N82" i="4"/>
  <c r="R82" i="4"/>
  <c r="N98" i="4"/>
  <c r="R98" i="4"/>
  <c r="N123" i="4"/>
  <c r="R123" i="4"/>
  <c r="N141" i="4"/>
  <c r="R141" i="4"/>
  <c r="N128" i="4"/>
  <c r="R128" i="4"/>
  <c r="N105" i="4"/>
  <c r="R105" i="4"/>
  <c r="N121" i="4"/>
  <c r="R121" i="4"/>
  <c r="N137" i="4"/>
  <c r="R137" i="4"/>
  <c r="N114" i="4"/>
  <c r="R114" i="4"/>
  <c r="N130" i="4"/>
  <c r="R130" i="4"/>
  <c r="N142" i="4"/>
  <c r="R142" i="4"/>
  <c r="N158" i="4"/>
  <c r="R158" i="4"/>
  <c r="N155" i="4"/>
  <c r="R155" i="4"/>
  <c r="N148" i="4"/>
  <c r="R148" i="4"/>
  <c r="N145" i="4"/>
  <c r="R145" i="4"/>
  <c r="N161" i="4"/>
  <c r="R161" i="4"/>
  <c r="N176" i="4"/>
  <c r="R176" i="4"/>
  <c r="N177" i="4"/>
  <c r="R177" i="4"/>
  <c r="N174" i="4"/>
  <c r="R174" i="4"/>
  <c r="N175" i="4"/>
  <c r="R175" i="4"/>
  <c r="N190" i="4"/>
  <c r="R190" i="4"/>
  <c r="N186" i="4"/>
  <c r="R186" i="4"/>
  <c r="N183" i="4"/>
  <c r="R183" i="4"/>
  <c r="N180" i="4"/>
  <c r="R180" i="4"/>
  <c r="N195" i="4"/>
  <c r="R195" i="4"/>
  <c r="N192" i="4"/>
  <c r="R192" i="4"/>
  <c r="N39" i="4"/>
  <c r="R39" i="4"/>
  <c r="K28" i="4"/>
  <c r="M27" i="4"/>
  <c r="N28" i="4"/>
  <c r="R28" i="4"/>
  <c r="N64" i="4"/>
  <c r="R64" i="4"/>
  <c r="N46" i="4"/>
  <c r="R46" i="4"/>
  <c r="N95" i="4"/>
  <c r="R95" i="4"/>
  <c r="N88" i="4"/>
  <c r="R88" i="4"/>
  <c r="N70" i="4"/>
  <c r="R70" i="4"/>
  <c r="N94" i="4"/>
  <c r="R94" i="4"/>
  <c r="N124" i="4"/>
  <c r="R124" i="4"/>
  <c r="N117" i="4"/>
  <c r="R117" i="4"/>
  <c r="N126" i="4"/>
  <c r="R126" i="4"/>
  <c r="N154" i="4"/>
  <c r="R154" i="4"/>
  <c r="N144" i="4"/>
  <c r="R144" i="4"/>
  <c r="N172" i="4"/>
  <c r="R172" i="4"/>
  <c r="N170" i="4"/>
  <c r="R170" i="4"/>
  <c r="N185" i="4"/>
  <c r="R185" i="4"/>
  <c r="N202" i="4"/>
  <c r="R202" i="4"/>
  <c r="N198" i="4"/>
  <c r="R198" i="4"/>
  <c r="N204" i="4"/>
  <c r="R204" i="4"/>
  <c r="N55" i="4"/>
  <c r="R55" i="4"/>
  <c r="N63" i="4"/>
  <c r="R63" i="4"/>
  <c r="N52" i="4"/>
  <c r="R52" i="4"/>
  <c r="N59" i="4"/>
  <c r="R59" i="4"/>
  <c r="N36" i="4"/>
  <c r="R36" i="4"/>
  <c r="N40" i="4"/>
  <c r="R40" i="4"/>
  <c r="N56" i="4"/>
  <c r="R56" i="4"/>
  <c r="N29" i="4"/>
  <c r="R29" i="4"/>
  <c r="N45" i="4"/>
  <c r="R45" i="4"/>
  <c r="N61" i="4"/>
  <c r="R61" i="4"/>
  <c r="N38" i="4"/>
  <c r="R38" i="4"/>
  <c r="N54" i="4"/>
  <c r="R54" i="4"/>
  <c r="N74" i="4"/>
  <c r="R74" i="4"/>
  <c r="N87" i="4"/>
  <c r="R87" i="4"/>
  <c r="N103" i="4"/>
  <c r="R103" i="4"/>
  <c r="N80" i="4"/>
  <c r="R80" i="4"/>
  <c r="N96" i="4"/>
  <c r="R96" i="4"/>
  <c r="N112" i="4"/>
  <c r="R112" i="4"/>
  <c r="N81" i="4"/>
  <c r="R81" i="4"/>
  <c r="N97" i="4"/>
  <c r="R97" i="4"/>
  <c r="N86" i="4"/>
  <c r="R86" i="4"/>
  <c r="N108" i="4"/>
  <c r="R108" i="4"/>
  <c r="N127" i="4"/>
  <c r="R127" i="4"/>
  <c r="N116" i="4"/>
  <c r="R116" i="4"/>
  <c r="N132" i="4"/>
  <c r="R132" i="4"/>
  <c r="N109" i="4"/>
  <c r="R109" i="4"/>
  <c r="N125" i="4"/>
  <c r="R125" i="4"/>
  <c r="N102" i="4"/>
  <c r="R102" i="4"/>
  <c r="N118" i="4"/>
  <c r="R118" i="4"/>
  <c r="N134" i="4"/>
  <c r="R134" i="4"/>
  <c r="N146" i="4"/>
  <c r="R146" i="4"/>
  <c r="N164" i="4"/>
  <c r="R164" i="4"/>
  <c r="N159" i="4"/>
  <c r="R159" i="4"/>
  <c r="N152" i="4"/>
  <c r="R152" i="4"/>
  <c r="N149" i="4"/>
  <c r="R149" i="4"/>
  <c r="N163" i="4"/>
  <c r="R163" i="4"/>
  <c r="N165" i="4"/>
  <c r="R165" i="4"/>
  <c r="N162" i="4"/>
  <c r="R162" i="4"/>
  <c r="N178" i="4"/>
  <c r="R178" i="4"/>
  <c r="N179" i="4"/>
  <c r="R179" i="4"/>
  <c r="N193" i="4"/>
  <c r="R193" i="4"/>
  <c r="N191" i="4"/>
  <c r="R191" i="4"/>
  <c r="N187" i="4"/>
  <c r="R187" i="4"/>
  <c r="N184" i="4"/>
  <c r="R184" i="4"/>
  <c r="N199" i="4"/>
  <c r="R199" i="4"/>
  <c r="N196" i="4"/>
  <c r="R196" i="4"/>
  <c r="N27" i="4"/>
  <c r="R27" i="4"/>
  <c r="G25" i="4"/>
  <c r="H25" i="4"/>
  <c r="N48" i="4"/>
  <c r="R48" i="4"/>
  <c r="N53" i="4"/>
  <c r="R53" i="4"/>
  <c r="N62" i="4"/>
  <c r="R62" i="4"/>
  <c r="N69" i="4"/>
  <c r="R69" i="4"/>
  <c r="N89" i="4"/>
  <c r="R89" i="4"/>
  <c r="N135" i="4"/>
  <c r="R135" i="4"/>
  <c r="N110" i="4"/>
  <c r="R110" i="4"/>
  <c r="N160" i="4"/>
  <c r="R160" i="4"/>
  <c r="N44" i="4"/>
  <c r="R44" i="4"/>
  <c r="N60" i="4"/>
  <c r="R60" i="4"/>
  <c r="N33" i="4"/>
  <c r="R33" i="4"/>
  <c r="N49" i="4"/>
  <c r="R49" i="4"/>
  <c r="N65" i="4"/>
  <c r="R65" i="4"/>
  <c r="N42" i="4"/>
  <c r="R42" i="4"/>
  <c r="N58" i="4"/>
  <c r="R58" i="4"/>
  <c r="N75" i="4"/>
  <c r="R75" i="4"/>
  <c r="N91" i="4"/>
  <c r="R91" i="4"/>
  <c r="N111" i="4"/>
  <c r="R111" i="4"/>
  <c r="N84" i="4"/>
  <c r="R84" i="4"/>
  <c r="N100" i="4"/>
  <c r="R100" i="4"/>
  <c r="N66" i="4"/>
  <c r="R66" i="4"/>
  <c r="N85" i="4"/>
  <c r="R85" i="4"/>
  <c r="N107" i="4"/>
  <c r="R107" i="4"/>
  <c r="N90" i="4"/>
  <c r="R90" i="4"/>
  <c r="N115" i="4"/>
  <c r="R115" i="4"/>
  <c r="N131" i="4"/>
  <c r="R131" i="4"/>
  <c r="N120" i="4"/>
  <c r="R120" i="4"/>
  <c r="N136" i="4"/>
  <c r="R136" i="4"/>
  <c r="N113" i="4"/>
  <c r="R113" i="4"/>
  <c r="N129" i="4"/>
  <c r="R129" i="4"/>
  <c r="N106" i="4"/>
  <c r="R106" i="4"/>
  <c r="N122" i="4"/>
  <c r="R122" i="4"/>
  <c r="N139" i="4"/>
  <c r="R139" i="4"/>
  <c r="N150" i="4"/>
  <c r="R150" i="4"/>
  <c r="N147" i="4"/>
  <c r="R147" i="4"/>
  <c r="N140" i="4"/>
  <c r="R140" i="4"/>
  <c r="N156" i="4"/>
  <c r="R156" i="4"/>
  <c r="N153" i="4"/>
  <c r="R153" i="4"/>
  <c r="N168" i="4"/>
  <c r="R168" i="4"/>
  <c r="N169" i="4"/>
  <c r="R169" i="4"/>
  <c r="N166" i="4"/>
  <c r="R166" i="4"/>
  <c r="N167" i="4"/>
  <c r="R167" i="4"/>
  <c r="N181" i="4"/>
  <c r="R181" i="4"/>
  <c r="N201" i="4"/>
  <c r="R201" i="4"/>
  <c r="N194" i="4"/>
  <c r="R194" i="4"/>
  <c r="N197" i="4"/>
  <c r="R197" i="4"/>
  <c r="N189" i="4"/>
  <c r="R189" i="4"/>
  <c r="N203" i="4"/>
  <c r="R203" i="4"/>
  <c r="N200" i="4"/>
  <c r="R200" i="4"/>
  <c r="N35" i="4"/>
  <c r="R35" i="4"/>
  <c r="X26" i="4"/>
  <c r="X27" i="4"/>
  <c r="D4" i="6"/>
  <c r="B7" i="6"/>
  <c r="D5" i="6"/>
  <c r="E26" i="4"/>
  <c r="G26" i="4"/>
  <c r="H26" i="4"/>
  <c r="K29" i="4"/>
  <c r="M28" i="4"/>
  <c r="T28" i="4"/>
  <c r="T27" i="4"/>
  <c r="X28" i="4"/>
  <c r="B8" i="6"/>
  <c r="D6" i="6"/>
  <c r="E27" i="4"/>
  <c r="G27" i="4"/>
  <c r="H27" i="4"/>
  <c r="M29" i="4"/>
  <c r="T29" i="4"/>
  <c r="K30" i="4"/>
  <c r="X29" i="4"/>
  <c r="D7" i="6"/>
  <c r="B9" i="6"/>
  <c r="X30" i="4"/>
  <c r="E28" i="4"/>
  <c r="G28" i="4"/>
  <c r="H28" i="4"/>
  <c r="M30" i="4"/>
  <c r="T30" i="4"/>
  <c r="K31" i="4"/>
  <c r="B10" i="6"/>
  <c r="D8" i="6"/>
  <c r="X31" i="4"/>
  <c r="E29" i="4"/>
  <c r="G29" i="4"/>
  <c r="H29" i="4"/>
  <c r="K32" i="4"/>
  <c r="M31" i="4"/>
  <c r="T31" i="4"/>
  <c r="B11" i="6"/>
  <c r="D9" i="6"/>
  <c r="X32" i="4"/>
  <c r="E30" i="4"/>
  <c r="G30" i="4"/>
  <c r="H30" i="4"/>
  <c r="K33" i="4"/>
  <c r="M32" i="4"/>
  <c r="T32" i="4"/>
  <c r="D10" i="6"/>
  <c r="B12" i="6"/>
  <c r="X33" i="4"/>
  <c r="E31" i="4"/>
  <c r="G31" i="4"/>
  <c r="H31" i="4"/>
  <c r="M33" i="4"/>
  <c r="T33" i="4"/>
  <c r="K34" i="4"/>
  <c r="D11" i="6"/>
  <c r="B13" i="6"/>
  <c r="X34" i="4"/>
  <c r="E32" i="4"/>
  <c r="G32" i="4"/>
  <c r="H32" i="4"/>
  <c r="M34" i="4"/>
  <c r="T34" i="4"/>
  <c r="K35" i="4"/>
  <c r="B14" i="6"/>
  <c r="D12" i="6"/>
  <c r="X35" i="4"/>
  <c r="E33" i="4"/>
  <c r="G33" i="4"/>
  <c r="H33" i="4"/>
  <c r="K36" i="4"/>
  <c r="M35" i="4"/>
  <c r="T35" i="4"/>
  <c r="B15" i="6"/>
  <c r="D13" i="6"/>
  <c r="X36" i="4"/>
  <c r="E34" i="4"/>
  <c r="G34" i="4"/>
  <c r="H34" i="4"/>
  <c r="K37" i="4"/>
  <c r="M36" i="4"/>
  <c r="T36" i="4"/>
  <c r="B16" i="6"/>
  <c r="D14" i="6"/>
  <c r="X37" i="4"/>
  <c r="E35" i="4"/>
  <c r="G35" i="4"/>
  <c r="H35" i="4"/>
  <c r="M37" i="4"/>
  <c r="T37" i="4"/>
  <c r="K38" i="4"/>
  <c r="D15" i="6"/>
  <c r="B17" i="6"/>
  <c r="X38" i="4"/>
  <c r="E36" i="4"/>
  <c r="G36" i="4"/>
  <c r="H36" i="4"/>
  <c r="M38" i="4"/>
  <c r="T38" i="4"/>
  <c r="K39" i="4"/>
  <c r="B18" i="6"/>
  <c r="D16" i="6"/>
  <c r="X39" i="4"/>
  <c r="E37" i="4"/>
  <c r="G37" i="4"/>
  <c r="H37" i="4"/>
  <c r="K40" i="4"/>
  <c r="M39" i="4"/>
  <c r="T39" i="4"/>
  <c r="B19" i="6"/>
  <c r="D17" i="6"/>
  <c r="X40" i="4"/>
  <c r="E38" i="4"/>
  <c r="G38" i="4"/>
  <c r="H38" i="4"/>
  <c r="M40" i="4"/>
  <c r="T40" i="4"/>
  <c r="K41" i="4"/>
  <c r="B20" i="6"/>
  <c r="D18" i="6"/>
  <c r="X41" i="4"/>
  <c r="E39" i="4"/>
  <c r="G39" i="4"/>
  <c r="H39" i="4"/>
  <c r="M41" i="4"/>
  <c r="T41" i="4"/>
  <c r="K42" i="4"/>
  <c r="D19" i="6"/>
  <c r="B21" i="6"/>
  <c r="X42" i="4"/>
  <c r="E40" i="4"/>
  <c r="G40" i="4"/>
  <c r="H40" i="4"/>
  <c r="M42" i="4"/>
  <c r="T42" i="4"/>
  <c r="K43" i="4"/>
  <c r="D20" i="6"/>
  <c r="B22" i="6"/>
  <c r="X43" i="4"/>
  <c r="E41" i="4"/>
  <c r="G41" i="4"/>
  <c r="H41" i="4"/>
  <c r="K44" i="4"/>
  <c r="M43" i="4"/>
  <c r="T43" i="4"/>
  <c r="B23" i="6"/>
  <c r="D21" i="6"/>
  <c r="X44" i="4"/>
  <c r="E42" i="4"/>
  <c r="G42" i="4"/>
  <c r="H42" i="4"/>
  <c r="M44" i="4"/>
  <c r="T44" i="4"/>
  <c r="K45" i="4"/>
  <c r="B24" i="6"/>
  <c r="D22" i="6"/>
  <c r="X45" i="4"/>
  <c r="E43" i="4"/>
  <c r="G43" i="4"/>
  <c r="H43" i="4"/>
  <c r="M45" i="4"/>
  <c r="T45" i="4"/>
  <c r="K46" i="4"/>
  <c r="D23" i="6"/>
  <c r="B25" i="6"/>
  <c r="X46" i="4"/>
  <c r="M46" i="4"/>
  <c r="T46" i="4"/>
  <c r="K47" i="4"/>
  <c r="E44" i="4"/>
  <c r="G44" i="4"/>
  <c r="H44" i="4"/>
  <c r="D24" i="6"/>
  <c r="B26" i="6"/>
  <c r="X47" i="4"/>
  <c r="E45" i="4"/>
  <c r="G45" i="4"/>
  <c r="H45" i="4"/>
  <c r="K48" i="4"/>
  <c r="M47" i="4"/>
  <c r="T47" i="4"/>
  <c r="B27" i="6"/>
  <c r="D25" i="6"/>
  <c r="X48" i="4"/>
  <c r="E46" i="4"/>
  <c r="G46" i="4"/>
  <c r="H46" i="4"/>
  <c r="M48" i="4"/>
  <c r="T48" i="4"/>
  <c r="K49" i="4"/>
  <c r="B28" i="6"/>
  <c r="D26" i="6"/>
  <c r="X49" i="4"/>
  <c r="E47" i="4"/>
  <c r="G47" i="4"/>
  <c r="H47" i="4"/>
  <c r="M49" i="4"/>
  <c r="T49" i="4"/>
  <c r="K50" i="4"/>
  <c r="B29" i="6"/>
  <c r="D27" i="6"/>
  <c r="X50" i="4"/>
  <c r="E48" i="4"/>
  <c r="G48" i="4"/>
  <c r="H48" i="4"/>
  <c r="M50" i="4"/>
  <c r="T50" i="4"/>
  <c r="K51" i="4"/>
  <c r="B30" i="6"/>
  <c r="D28" i="6"/>
  <c r="X51" i="4"/>
  <c r="E49" i="4"/>
  <c r="G49" i="4"/>
  <c r="H49" i="4"/>
  <c r="K52" i="4"/>
  <c r="M51" i="4"/>
  <c r="T51" i="4"/>
  <c r="B31" i="6"/>
  <c r="D29" i="6"/>
  <c r="X52" i="4"/>
  <c r="E50" i="4"/>
  <c r="G50" i="4"/>
  <c r="H50" i="4"/>
  <c r="M52" i="4"/>
  <c r="T52" i="4"/>
  <c r="K53" i="4"/>
  <c r="B32" i="6"/>
  <c r="D30" i="6"/>
  <c r="X53" i="4"/>
  <c r="E51" i="4"/>
  <c r="G51" i="4"/>
  <c r="H51" i="4"/>
  <c r="M53" i="4"/>
  <c r="T53" i="4"/>
  <c r="X54" i="4"/>
  <c r="K54" i="4"/>
  <c r="B33" i="6"/>
  <c r="D31" i="6"/>
  <c r="E52" i="4"/>
  <c r="G52" i="4"/>
  <c r="H52" i="4"/>
  <c r="M54" i="4"/>
  <c r="T54" i="4"/>
  <c r="X55" i="4"/>
  <c r="K55" i="4"/>
  <c r="D32" i="6"/>
  <c r="B34" i="6"/>
  <c r="E53" i="4"/>
  <c r="G53" i="4"/>
  <c r="H53" i="4"/>
  <c r="K56" i="4"/>
  <c r="M55" i="4"/>
  <c r="T55" i="4"/>
  <c r="X56" i="4"/>
  <c r="B35" i="6"/>
  <c r="D33" i="6"/>
  <c r="E54" i="4"/>
  <c r="G54" i="4"/>
  <c r="H54" i="4"/>
  <c r="M56" i="4"/>
  <c r="T56" i="4"/>
  <c r="X57" i="4"/>
  <c r="K57" i="4"/>
  <c r="B36" i="6"/>
  <c r="D34" i="6"/>
  <c r="E55" i="4"/>
  <c r="G55" i="4"/>
  <c r="H55" i="4"/>
  <c r="M57" i="4"/>
  <c r="T57" i="4"/>
  <c r="X58" i="4"/>
  <c r="K58" i="4"/>
  <c r="B37" i="6"/>
  <c r="D35" i="6"/>
  <c r="E56" i="4"/>
  <c r="G56" i="4"/>
  <c r="H56" i="4"/>
  <c r="M58" i="4"/>
  <c r="T58" i="4"/>
  <c r="X59" i="4"/>
  <c r="K59" i="4"/>
  <c r="D36" i="6"/>
  <c r="B38" i="6"/>
  <c r="E57" i="4"/>
  <c r="G57" i="4"/>
  <c r="H57" i="4"/>
  <c r="K60" i="4"/>
  <c r="M59" i="4"/>
  <c r="T59" i="4"/>
  <c r="X60" i="4"/>
  <c r="B39" i="6"/>
  <c r="D37" i="6"/>
  <c r="E58" i="4"/>
  <c r="G58" i="4"/>
  <c r="H58" i="4"/>
  <c r="M60" i="4"/>
  <c r="T60" i="4"/>
  <c r="X61" i="4"/>
  <c r="K61" i="4"/>
  <c r="B40" i="6"/>
  <c r="D38" i="6"/>
  <c r="E59" i="4"/>
  <c r="G59" i="4"/>
  <c r="H59" i="4"/>
  <c r="M61" i="4"/>
  <c r="T61" i="4"/>
  <c r="X62" i="4"/>
  <c r="K62" i="4"/>
  <c r="B41" i="6"/>
  <c r="D39" i="6"/>
  <c r="E60" i="4"/>
  <c r="G60" i="4"/>
  <c r="H60" i="4"/>
  <c r="M62" i="4"/>
  <c r="T62" i="4"/>
  <c r="X63" i="4"/>
  <c r="K63" i="4"/>
  <c r="B42" i="6"/>
  <c r="D40" i="6"/>
  <c r="E61" i="4"/>
  <c r="G61" i="4"/>
  <c r="H61" i="4"/>
  <c r="K64" i="4"/>
  <c r="M63" i="4"/>
  <c r="T63" i="4"/>
  <c r="X64" i="4"/>
  <c r="B43" i="6"/>
  <c r="D41" i="6"/>
  <c r="E62" i="4"/>
  <c r="G62" i="4"/>
  <c r="H62" i="4"/>
  <c r="M64" i="4"/>
  <c r="T64" i="4"/>
  <c r="X65" i="4"/>
  <c r="K65" i="4"/>
  <c r="B44" i="6"/>
  <c r="D42" i="6"/>
  <c r="E63" i="4"/>
  <c r="G63" i="4"/>
  <c r="H63" i="4"/>
  <c r="M65" i="4"/>
  <c r="T65" i="4"/>
  <c r="X66" i="4"/>
  <c r="K66" i="4"/>
  <c r="B45" i="6"/>
  <c r="D43" i="6"/>
  <c r="E64" i="4"/>
  <c r="G64" i="4"/>
  <c r="H64" i="4"/>
  <c r="M66" i="4"/>
  <c r="T66" i="4"/>
  <c r="X67" i="4"/>
  <c r="K67" i="4"/>
  <c r="D44" i="6"/>
  <c r="B46" i="6"/>
  <c r="E65" i="4"/>
  <c r="G65" i="4"/>
  <c r="H65" i="4"/>
  <c r="K68" i="4"/>
  <c r="M67" i="4"/>
  <c r="T67" i="4"/>
  <c r="X68" i="4"/>
  <c r="B47" i="6"/>
  <c r="D45" i="6"/>
  <c r="K69" i="4"/>
  <c r="M68" i="4"/>
  <c r="T68" i="4"/>
  <c r="X69" i="4"/>
  <c r="E66" i="4"/>
  <c r="G66" i="4"/>
  <c r="H66" i="4"/>
  <c r="B48" i="6"/>
  <c r="D46" i="6"/>
  <c r="E67" i="4"/>
  <c r="G67" i="4"/>
  <c r="H67" i="4"/>
  <c r="M69" i="4"/>
  <c r="T69" i="4"/>
  <c r="X70" i="4"/>
  <c r="K70" i="4"/>
  <c r="B49" i="6"/>
  <c r="D47" i="6"/>
  <c r="E68" i="4"/>
  <c r="G68" i="4"/>
  <c r="H68" i="4"/>
  <c r="M70" i="4"/>
  <c r="T70" i="4"/>
  <c r="X71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K71" i="4"/>
  <c r="B50" i="6"/>
  <c r="D48" i="6"/>
  <c r="E69" i="4"/>
  <c r="G69" i="4"/>
  <c r="H69" i="4"/>
  <c r="K74" i="4"/>
  <c r="M71" i="4"/>
  <c r="T71" i="4"/>
  <c r="B51" i="6"/>
  <c r="D49" i="6"/>
  <c r="K75" i="4"/>
  <c r="M74" i="4"/>
  <c r="T74" i="4"/>
  <c r="E70" i="4"/>
  <c r="G70" i="4"/>
  <c r="H70" i="4"/>
  <c r="B52" i="6"/>
  <c r="D50" i="6"/>
  <c r="E71" i="4"/>
  <c r="G71" i="4"/>
  <c r="H71" i="4"/>
  <c r="K76" i="4"/>
  <c r="M75" i="4"/>
  <c r="T75" i="4"/>
  <c r="D51" i="6"/>
  <c r="B53" i="6"/>
  <c r="E74" i="4"/>
  <c r="G74" i="4"/>
  <c r="H74" i="4"/>
  <c r="M76" i="4"/>
  <c r="T76" i="4"/>
  <c r="K77" i="4"/>
  <c r="B54" i="6"/>
  <c r="D52" i="6"/>
  <c r="E75" i="4"/>
  <c r="G75" i="4"/>
  <c r="H75" i="4"/>
  <c r="M77" i="4"/>
  <c r="T77" i="4"/>
  <c r="K78" i="4"/>
  <c r="B55" i="6"/>
  <c r="D53" i="6"/>
  <c r="E76" i="4"/>
  <c r="G76" i="4"/>
  <c r="H76" i="4"/>
  <c r="M78" i="4"/>
  <c r="T78" i="4"/>
  <c r="K79" i="4"/>
  <c r="B56" i="6"/>
  <c r="D54" i="6"/>
  <c r="E77" i="4"/>
  <c r="G77" i="4"/>
  <c r="H77" i="4"/>
  <c r="K80" i="4"/>
  <c r="M79" i="4"/>
  <c r="T79" i="4"/>
  <c r="D55" i="6"/>
  <c r="B57" i="6"/>
  <c r="E78" i="4"/>
  <c r="G78" i="4"/>
  <c r="H78" i="4"/>
  <c r="M80" i="4"/>
  <c r="T80" i="4"/>
  <c r="K81" i="4"/>
  <c r="D56" i="6"/>
  <c r="B58" i="6"/>
  <c r="E79" i="4"/>
  <c r="G79" i="4"/>
  <c r="H79" i="4"/>
  <c r="M81" i="4"/>
  <c r="T81" i="4"/>
  <c r="K82" i="4"/>
  <c r="B59" i="6"/>
  <c r="D57" i="6"/>
  <c r="E80" i="4"/>
  <c r="G80" i="4"/>
  <c r="H80" i="4"/>
  <c r="M82" i="4"/>
  <c r="T82" i="4"/>
  <c r="K83" i="4"/>
  <c r="B60" i="6"/>
  <c r="D58" i="6"/>
  <c r="E81" i="4"/>
  <c r="G81" i="4"/>
  <c r="H81" i="4"/>
  <c r="K84" i="4"/>
  <c r="M83" i="4"/>
  <c r="T83" i="4"/>
  <c r="B61" i="6"/>
  <c r="D59" i="6"/>
  <c r="E82" i="4"/>
  <c r="G82" i="4"/>
  <c r="H82" i="4"/>
  <c r="M84" i="4"/>
  <c r="T84" i="4"/>
  <c r="K85" i="4"/>
  <c r="D60" i="6"/>
  <c r="B62" i="6"/>
  <c r="E83" i="4"/>
  <c r="G83" i="4"/>
  <c r="H83" i="4"/>
  <c r="M85" i="4"/>
  <c r="T85" i="4"/>
  <c r="K86" i="4"/>
  <c r="B63" i="6"/>
  <c r="D61" i="6"/>
  <c r="E84" i="4"/>
  <c r="G84" i="4"/>
  <c r="H84" i="4"/>
  <c r="M86" i="4"/>
  <c r="T86" i="4"/>
  <c r="K87" i="4"/>
  <c r="B64" i="6"/>
  <c r="D62" i="6"/>
  <c r="E85" i="4"/>
  <c r="G85" i="4"/>
  <c r="H85" i="4"/>
  <c r="K88" i="4"/>
  <c r="M87" i="4"/>
  <c r="T87" i="4"/>
  <c r="B65" i="6"/>
  <c r="D63" i="6"/>
  <c r="E86" i="4"/>
  <c r="G86" i="4"/>
  <c r="H86" i="4"/>
  <c r="M88" i="4"/>
  <c r="T88" i="4"/>
  <c r="K89" i="4"/>
  <c r="B66" i="6"/>
  <c r="D64" i="6"/>
  <c r="E87" i="4"/>
  <c r="G87" i="4"/>
  <c r="H87" i="4"/>
  <c r="M89" i="4"/>
  <c r="T89" i="4"/>
  <c r="K90" i="4"/>
  <c r="B67" i="6"/>
  <c r="D65" i="6"/>
  <c r="E88" i="4"/>
  <c r="G88" i="4"/>
  <c r="H88" i="4"/>
  <c r="M90" i="4"/>
  <c r="T90" i="4"/>
  <c r="K91" i="4"/>
  <c r="B68" i="6"/>
  <c r="D66" i="6"/>
  <c r="E89" i="4"/>
  <c r="G89" i="4"/>
  <c r="H89" i="4"/>
  <c r="K92" i="4"/>
  <c r="M91" i="4"/>
  <c r="T91" i="4"/>
  <c r="D67" i="6"/>
  <c r="B69" i="6"/>
  <c r="E90" i="4"/>
  <c r="G90" i="4"/>
  <c r="H90" i="4"/>
  <c r="M92" i="4"/>
  <c r="T92" i="4"/>
  <c r="K93" i="4"/>
  <c r="B70" i="6"/>
  <c r="D68" i="6"/>
  <c r="M93" i="4"/>
  <c r="T93" i="4"/>
  <c r="K94" i="4"/>
  <c r="E91" i="4"/>
  <c r="G91" i="4"/>
  <c r="H91" i="4"/>
  <c r="B71" i="6"/>
  <c r="D69" i="6"/>
  <c r="E92" i="4"/>
  <c r="G92" i="4"/>
  <c r="H92" i="4"/>
  <c r="M94" i="4"/>
  <c r="T94" i="4"/>
  <c r="K95" i="4"/>
  <c r="B72" i="6"/>
  <c r="D70" i="6"/>
  <c r="K96" i="4"/>
  <c r="M95" i="4"/>
  <c r="T95" i="4"/>
  <c r="E93" i="4"/>
  <c r="G93" i="4"/>
  <c r="H93" i="4"/>
  <c r="D71" i="6"/>
  <c r="B73" i="6"/>
  <c r="E94" i="4"/>
  <c r="G94" i="4"/>
  <c r="H94" i="4"/>
  <c r="M96" i="4"/>
  <c r="T96" i="4"/>
  <c r="K97" i="4"/>
  <c r="D72" i="6"/>
  <c r="B74" i="6"/>
  <c r="E95" i="4"/>
  <c r="G95" i="4"/>
  <c r="H95" i="4"/>
  <c r="M97" i="4"/>
  <c r="T97" i="4"/>
  <c r="K98" i="4"/>
  <c r="B75" i="6"/>
  <c r="D73" i="6"/>
  <c r="E96" i="4"/>
  <c r="G96" i="4"/>
  <c r="H96" i="4"/>
  <c r="M98" i="4"/>
  <c r="T98" i="4"/>
  <c r="K99" i="4"/>
  <c r="B76" i="6"/>
  <c r="D74" i="6"/>
  <c r="K100" i="4"/>
  <c r="M99" i="4"/>
  <c r="T99" i="4"/>
  <c r="E97" i="4"/>
  <c r="G97" i="4"/>
  <c r="H97" i="4"/>
  <c r="B77" i="6"/>
  <c r="D75" i="6"/>
  <c r="E98" i="4"/>
  <c r="G98" i="4"/>
  <c r="H98" i="4"/>
  <c r="K101" i="4"/>
  <c r="M100" i="4"/>
  <c r="T100" i="4"/>
  <c r="D76" i="6"/>
  <c r="B78" i="6"/>
  <c r="E99" i="4"/>
  <c r="G99" i="4"/>
  <c r="H99" i="4"/>
  <c r="K102" i="4"/>
  <c r="M101" i="4"/>
  <c r="T101" i="4"/>
  <c r="B79" i="6"/>
  <c r="D77" i="6"/>
  <c r="E100" i="4"/>
  <c r="G100" i="4"/>
  <c r="H100" i="4"/>
  <c r="M102" i="4"/>
  <c r="T102" i="4"/>
  <c r="K103" i="4"/>
  <c r="B80" i="6"/>
  <c r="D78" i="6"/>
  <c r="E101" i="4"/>
  <c r="G101" i="4"/>
  <c r="H101" i="4"/>
  <c r="K104" i="4"/>
  <c r="M103" i="4"/>
  <c r="T103" i="4"/>
  <c r="B81" i="6"/>
  <c r="D79" i="6"/>
  <c r="E102" i="4"/>
  <c r="G102" i="4"/>
  <c r="H102" i="4"/>
  <c r="M104" i="4"/>
  <c r="T104" i="4"/>
  <c r="K105" i="4"/>
  <c r="B82" i="6"/>
  <c r="D80" i="6"/>
  <c r="E103" i="4"/>
  <c r="G103" i="4"/>
  <c r="H103" i="4"/>
  <c r="M105" i="4"/>
  <c r="T105" i="4"/>
  <c r="K106" i="4"/>
  <c r="B83" i="6"/>
  <c r="D81" i="6"/>
  <c r="E104" i="4"/>
  <c r="G104" i="4"/>
  <c r="H104" i="4"/>
  <c r="M106" i="4"/>
  <c r="T106" i="4"/>
  <c r="K107" i="4"/>
  <c r="B84" i="6"/>
  <c r="D82" i="6"/>
  <c r="E105" i="4"/>
  <c r="G105" i="4"/>
  <c r="H105" i="4"/>
  <c r="K108" i="4"/>
  <c r="M107" i="4"/>
  <c r="T107" i="4"/>
  <c r="D83" i="6"/>
  <c r="B85" i="6"/>
  <c r="E106" i="4"/>
  <c r="G106" i="4"/>
  <c r="H106" i="4"/>
  <c r="M108" i="4"/>
  <c r="T108" i="4"/>
  <c r="K109" i="4"/>
  <c r="B86" i="6"/>
  <c r="D84" i="6"/>
  <c r="E107" i="4"/>
  <c r="G107" i="4"/>
  <c r="H107" i="4"/>
  <c r="M109" i="4"/>
  <c r="T109" i="4"/>
  <c r="K110" i="4"/>
  <c r="B87" i="6"/>
  <c r="D85" i="6"/>
  <c r="M110" i="4"/>
  <c r="T110" i="4"/>
  <c r="K111" i="4"/>
  <c r="E108" i="4"/>
  <c r="G108" i="4"/>
  <c r="H108" i="4"/>
  <c r="B88" i="6"/>
  <c r="D86" i="6"/>
  <c r="E109" i="4"/>
  <c r="G109" i="4"/>
  <c r="H109" i="4"/>
  <c r="K112" i="4"/>
  <c r="M111" i="4"/>
  <c r="T111" i="4"/>
  <c r="D87" i="6"/>
  <c r="B89" i="6"/>
  <c r="E110" i="4"/>
  <c r="G110" i="4"/>
  <c r="H110" i="4"/>
  <c r="M112" i="4"/>
  <c r="T112" i="4"/>
  <c r="K113" i="4"/>
  <c r="D88" i="6"/>
  <c r="B90" i="6"/>
  <c r="E111" i="4"/>
  <c r="G111" i="4"/>
  <c r="H111" i="4"/>
  <c r="M113" i="4"/>
  <c r="T113" i="4"/>
  <c r="K114" i="4"/>
  <c r="B91" i="6"/>
  <c r="D89" i="6"/>
  <c r="E112" i="4"/>
  <c r="G112" i="4"/>
  <c r="H112" i="4"/>
  <c r="M114" i="4"/>
  <c r="T114" i="4"/>
  <c r="K115" i="4"/>
  <c r="B92" i="6"/>
  <c r="D90" i="6"/>
  <c r="E113" i="4"/>
  <c r="G113" i="4"/>
  <c r="H113" i="4"/>
  <c r="K116" i="4"/>
  <c r="M115" i="4"/>
  <c r="T115" i="4"/>
  <c r="B93" i="6"/>
  <c r="D91" i="6"/>
  <c r="E114" i="4"/>
  <c r="G114" i="4"/>
  <c r="H114" i="4"/>
  <c r="M116" i="4"/>
  <c r="T116" i="4"/>
  <c r="K117" i="4"/>
  <c r="D92" i="6"/>
  <c r="B94" i="6"/>
  <c r="E115" i="4"/>
  <c r="G115" i="4"/>
  <c r="H115" i="4"/>
  <c r="M117" i="4"/>
  <c r="T117" i="4"/>
  <c r="K118" i="4"/>
  <c r="B95" i="6"/>
  <c r="D93" i="6"/>
  <c r="E116" i="4"/>
  <c r="G116" i="4"/>
  <c r="H116" i="4"/>
  <c r="M118" i="4"/>
  <c r="T118" i="4"/>
  <c r="K119" i="4"/>
  <c r="B96" i="6"/>
  <c r="D94" i="6"/>
  <c r="E117" i="4"/>
  <c r="G117" i="4"/>
  <c r="H117" i="4"/>
  <c r="K120" i="4"/>
  <c r="M119" i="4"/>
  <c r="T119" i="4"/>
  <c r="B97" i="6"/>
  <c r="D95" i="6"/>
  <c r="E118" i="4"/>
  <c r="G118" i="4"/>
  <c r="H118" i="4"/>
  <c r="M120" i="4"/>
  <c r="T120" i="4"/>
  <c r="K121" i="4"/>
  <c r="B98" i="6"/>
  <c r="D96" i="6"/>
  <c r="E119" i="4"/>
  <c r="G119" i="4"/>
  <c r="H119" i="4"/>
  <c r="M121" i="4"/>
  <c r="T121" i="4"/>
  <c r="K122" i="4"/>
  <c r="B99" i="6"/>
  <c r="D97" i="6"/>
  <c r="E120" i="4"/>
  <c r="G120" i="4"/>
  <c r="H120" i="4"/>
  <c r="M122" i="4"/>
  <c r="T122" i="4"/>
  <c r="K123" i="4"/>
  <c r="B100" i="6"/>
  <c r="D98" i="6"/>
  <c r="K124" i="4"/>
  <c r="M123" i="4"/>
  <c r="T123" i="4"/>
  <c r="E121" i="4"/>
  <c r="G121" i="4"/>
  <c r="H121" i="4"/>
  <c r="D99" i="6"/>
  <c r="B101" i="6"/>
  <c r="E122" i="4"/>
  <c r="G122" i="4"/>
  <c r="H122" i="4"/>
  <c r="M124" i="4"/>
  <c r="T124" i="4"/>
  <c r="K125" i="4"/>
  <c r="B102" i="6"/>
  <c r="D100" i="6"/>
  <c r="E123" i="4"/>
  <c r="G123" i="4"/>
  <c r="H123" i="4"/>
  <c r="M125" i="4"/>
  <c r="T125" i="4"/>
  <c r="K126" i="4"/>
  <c r="B103" i="6"/>
  <c r="D101" i="6"/>
  <c r="E124" i="4"/>
  <c r="G124" i="4"/>
  <c r="H124" i="4"/>
  <c r="M126" i="4"/>
  <c r="T126" i="4"/>
  <c r="K127" i="4"/>
  <c r="B104" i="6"/>
  <c r="D102" i="6"/>
  <c r="K128" i="4"/>
  <c r="M127" i="4"/>
  <c r="T127" i="4"/>
  <c r="E125" i="4"/>
  <c r="G125" i="4"/>
  <c r="H125" i="4"/>
  <c r="D103" i="6"/>
  <c r="B105" i="6"/>
  <c r="E126" i="4"/>
  <c r="G126" i="4"/>
  <c r="H126" i="4"/>
  <c r="M128" i="4"/>
  <c r="T128" i="4"/>
  <c r="K129" i="4"/>
  <c r="D104" i="6"/>
  <c r="B106" i="6"/>
  <c r="E127" i="4"/>
  <c r="G127" i="4"/>
  <c r="H127" i="4"/>
  <c r="M129" i="4"/>
  <c r="T129" i="4"/>
  <c r="K130" i="4"/>
  <c r="B107" i="6"/>
  <c r="D105" i="6"/>
  <c r="M130" i="4"/>
  <c r="T130" i="4"/>
  <c r="K131" i="4"/>
  <c r="E128" i="4"/>
  <c r="G128" i="4"/>
  <c r="H128" i="4"/>
  <c r="B108" i="6"/>
  <c r="D106" i="6"/>
  <c r="E129" i="4"/>
  <c r="G129" i="4"/>
  <c r="H129" i="4"/>
  <c r="K132" i="4"/>
  <c r="M131" i="4"/>
  <c r="T131" i="4"/>
  <c r="B109" i="6"/>
  <c r="D107" i="6"/>
  <c r="E130" i="4"/>
  <c r="G130" i="4"/>
  <c r="H130" i="4"/>
  <c r="M132" i="4"/>
  <c r="T132" i="4"/>
  <c r="K133" i="4"/>
  <c r="D108" i="6"/>
  <c r="B110" i="6"/>
  <c r="E131" i="4"/>
  <c r="G131" i="4"/>
  <c r="H131" i="4"/>
  <c r="M133" i="4"/>
  <c r="T133" i="4"/>
  <c r="K134" i="4"/>
  <c r="B111" i="6"/>
  <c r="D109" i="6"/>
  <c r="E132" i="4"/>
  <c r="G132" i="4"/>
  <c r="H132" i="4"/>
  <c r="M134" i="4"/>
  <c r="T134" i="4"/>
  <c r="K135" i="4"/>
  <c r="B112" i="6"/>
  <c r="D110" i="6"/>
  <c r="E133" i="4"/>
  <c r="G133" i="4"/>
  <c r="H133" i="4"/>
  <c r="K136" i="4"/>
  <c r="M135" i="4"/>
  <c r="T135" i="4"/>
  <c r="B113" i="6"/>
  <c r="D111" i="6"/>
  <c r="E134" i="4"/>
  <c r="G134" i="4"/>
  <c r="H134" i="4"/>
  <c r="M136" i="4"/>
  <c r="T136" i="4"/>
  <c r="K137" i="4"/>
  <c r="B114" i="6"/>
  <c r="D112" i="6"/>
  <c r="E135" i="4"/>
  <c r="G135" i="4"/>
  <c r="H135" i="4"/>
  <c r="M137" i="4"/>
  <c r="T137" i="4"/>
  <c r="K138" i="4"/>
  <c r="B115" i="6"/>
  <c r="D113" i="6"/>
  <c r="M138" i="4"/>
  <c r="T138" i="4"/>
  <c r="K139" i="4"/>
  <c r="E136" i="4"/>
  <c r="G136" i="4"/>
  <c r="H136" i="4"/>
  <c r="B116" i="6"/>
  <c r="D114" i="6"/>
  <c r="E137" i="4"/>
  <c r="G137" i="4"/>
  <c r="H137" i="4"/>
  <c r="K140" i="4"/>
  <c r="M139" i="4"/>
  <c r="T139" i="4"/>
  <c r="D115" i="6"/>
  <c r="B117" i="6"/>
  <c r="E138" i="4"/>
  <c r="G138" i="4"/>
  <c r="H138" i="4"/>
  <c r="M140" i="4"/>
  <c r="T140" i="4"/>
  <c r="K141" i="4"/>
  <c r="B118" i="6"/>
  <c r="D116" i="6"/>
  <c r="E139" i="4"/>
  <c r="G139" i="4"/>
  <c r="H139" i="4"/>
  <c r="K142" i="4"/>
  <c r="M141" i="4"/>
  <c r="T141" i="4"/>
  <c r="B119" i="6"/>
  <c r="D117" i="6"/>
  <c r="E140" i="4"/>
  <c r="G140" i="4"/>
  <c r="H140" i="4"/>
  <c r="M142" i="4"/>
  <c r="T142" i="4"/>
  <c r="K143" i="4"/>
  <c r="B120" i="6"/>
  <c r="D118" i="6"/>
  <c r="E141" i="4"/>
  <c r="G141" i="4"/>
  <c r="H141" i="4"/>
  <c r="M143" i="4"/>
  <c r="T143" i="4"/>
  <c r="K144" i="4"/>
  <c r="D119" i="6"/>
  <c r="B121" i="6"/>
  <c r="E142" i="4"/>
  <c r="G142" i="4"/>
  <c r="H142" i="4"/>
  <c r="M144" i="4"/>
  <c r="T144" i="4"/>
  <c r="K145" i="4"/>
  <c r="D120" i="6"/>
  <c r="B122" i="6"/>
  <c r="E143" i="4"/>
  <c r="G143" i="4"/>
  <c r="H143" i="4"/>
  <c r="M145" i="4"/>
  <c r="T145" i="4"/>
  <c r="K146" i="4"/>
  <c r="B123" i="6"/>
  <c r="D121" i="6"/>
  <c r="E144" i="4"/>
  <c r="G144" i="4"/>
  <c r="H144" i="4"/>
  <c r="K147" i="4"/>
  <c r="M146" i="4"/>
  <c r="T146" i="4"/>
  <c r="B124" i="6"/>
  <c r="D122" i="6"/>
  <c r="E145" i="4"/>
  <c r="G145" i="4"/>
  <c r="H145" i="4"/>
  <c r="M147" i="4"/>
  <c r="T147" i="4"/>
  <c r="K148" i="4"/>
  <c r="B125" i="6"/>
  <c r="D123" i="6"/>
  <c r="E146" i="4"/>
  <c r="G146" i="4"/>
  <c r="H146" i="4"/>
  <c r="M148" i="4"/>
  <c r="T148" i="4"/>
  <c r="K149" i="4"/>
  <c r="D124" i="6"/>
  <c r="B126" i="6"/>
  <c r="M149" i="4"/>
  <c r="T149" i="4"/>
  <c r="K150" i="4"/>
  <c r="E147" i="4"/>
  <c r="G147" i="4"/>
  <c r="H147" i="4"/>
  <c r="B127" i="6"/>
  <c r="D125" i="6"/>
  <c r="E148" i="4"/>
  <c r="G148" i="4"/>
  <c r="H148" i="4"/>
  <c r="K151" i="4"/>
  <c r="M150" i="4"/>
  <c r="T150" i="4"/>
  <c r="B128" i="6"/>
  <c r="D126" i="6"/>
  <c r="E149" i="4"/>
  <c r="G149" i="4"/>
  <c r="H149" i="4"/>
  <c r="M151" i="4"/>
  <c r="T151" i="4"/>
  <c r="K152" i="4"/>
  <c r="B129" i="6"/>
  <c r="D127" i="6"/>
  <c r="E150" i="4"/>
  <c r="G150" i="4"/>
  <c r="H150" i="4"/>
  <c r="M152" i="4"/>
  <c r="T152" i="4"/>
  <c r="K153" i="4"/>
  <c r="B130" i="6"/>
  <c r="D128" i="6"/>
  <c r="E151" i="4"/>
  <c r="G151" i="4"/>
  <c r="H151" i="4"/>
  <c r="M153" i="4"/>
  <c r="T153" i="4"/>
  <c r="K154" i="4"/>
  <c r="B131" i="6"/>
  <c r="D129" i="6"/>
  <c r="E152" i="4"/>
  <c r="G152" i="4"/>
  <c r="H152" i="4"/>
  <c r="K155" i="4"/>
  <c r="M154" i="4"/>
  <c r="T154" i="4"/>
  <c r="B132" i="6"/>
  <c r="D130" i="6"/>
  <c r="E153" i="4"/>
  <c r="G153" i="4"/>
  <c r="H153" i="4"/>
  <c r="M155" i="4"/>
  <c r="T155" i="4"/>
  <c r="K156" i="4"/>
  <c r="D131" i="6"/>
  <c r="B133" i="6"/>
  <c r="E154" i="4"/>
  <c r="G154" i="4"/>
  <c r="H154" i="4"/>
  <c r="M156" i="4"/>
  <c r="T156" i="4"/>
  <c r="K157" i="4"/>
  <c r="B134" i="6"/>
  <c r="D132" i="6"/>
  <c r="E155" i="4"/>
  <c r="G155" i="4"/>
  <c r="H155" i="4"/>
  <c r="M157" i="4"/>
  <c r="T157" i="4"/>
  <c r="K158" i="4"/>
  <c r="B135" i="6"/>
  <c r="D133" i="6"/>
  <c r="E156" i="4"/>
  <c r="G156" i="4"/>
  <c r="H156" i="4"/>
  <c r="K159" i="4"/>
  <c r="M158" i="4"/>
  <c r="T158" i="4"/>
  <c r="B136" i="6"/>
  <c r="D134" i="6"/>
  <c r="E157" i="4"/>
  <c r="G157" i="4"/>
  <c r="H157" i="4"/>
  <c r="K160" i="4"/>
  <c r="M159" i="4"/>
  <c r="T159" i="4"/>
  <c r="D135" i="6"/>
  <c r="B137" i="6"/>
  <c r="E158" i="4"/>
  <c r="G158" i="4"/>
  <c r="H158" i="4"/>
  <c r="K161" i="4"/>
  <c r="M160" i="4"/>
  <c r="T160" i="4"/>
  <c r="D136" i="6"/>
  <c r="B138" i="6"/>
  <c r="E159" i="4"/>
  <c r="G159" i="4"/>
  <c r="H159" i="4"/>
  <c r="M161" i="4"/>
  <c r="T161" i="4"/>
  <c r="K162" i="4"/>
  <c r="B139" i="6"/>
  <c r="D137" i="6"/>
  <c r="E160" i="4"/>
  <c r="G160" i="4"/>
  <c r="H160" i="4"/>
  <c r="M162" i="4"/>
  <c r="T162" i="4"/>
  <c r="K163" i="4"/>
  <c r="B140" i="6"/>
  <c r="D138" i="6"/>
  <c r="E161" i="4"/>
  <c r="G161" i="4"/>
  <c r="H161" i="4"/>
  <c r="K164" i="4"/>
  <c r="M163" i="4"/>
  <c r="T163" i="4"/>
  <c r="B141" i="6"/>
  <c r="D139" i="6"/>
  <c r="E162" i="4"/>
  <c r="G162" i="4"/>
  <c r="H162" i="4"/>
  <c r="K165" i="4"/>
  <c r="M164" i="4"/>
  <c r="T164" i="4"/>
  <c r="D140" i="6"/>
  <c r="B142" i="6"/>
  <c r="E163" i="4"/>
  <c r="G163" i="4"/>
  <c r="H163" i="4"/>
  <c r="M165" i="4"/>
  <c r="T165" i="4"/>
  <c r="K166" i="4"/>
  <c r="B143" i="6"/>
  <c r="D141" i="6"/>
  <c r="E164" i="4"/>
  <c r="G164" i="4"/>
  <c r="H164" i="4"/>
  <c r="M166" i="4"/>
  <c r="T166" i="4"/>
  <c r="K167" i="4"/>
  <c r="B144" i="6"/>
  <c r="D142" i="6"/>
  <c r="E165" i="4"/>
  <c r="G165" i="4"/>
  <c r="H165" i="4"/>
  <c r="M167" i="4"/>
  <c r="T167" i="4"/>
  <c r="K168" i="4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D143" i="6"/>
  <c r="E166" i="4"/>
  <c r="G166" i="4"/>
  <c r="H166" i="4"/>
  <c r="K169" i="4"/>
  <c r="M168" i="4"/>
  <c r="T168" i="4"/>
  <c r="D144" i="6"/>
  <c r="E167" i="4"/>
  <c r="G167" i="4"/>
  <c r="H167" i="4"/>
  <c r="M169" i="4"/>
  <c r="T169" i="4"/>
  <c r="K170" i="4"/>
  <c r="D145" i="6"/>
  <c r="M170" i="4"/>
  <c r="T170" i="4"/>
  <c r="K171" i="4"/>
  <c r="E168" i="4"/>
  <c r="G168" i="4"/>
  <c r="H168" i="4"/>
  <c r="D146" i="6"/>
  <c r="E169" i="4"/>
  <c r="G169" i="4"/>
  <c r="H169" i="4"/>
  <c r="M171" i="4"/>
  <c r="T171" i="4"/>
  <c r="K172" i="4"/>
  <c r="D147" i="6"/>
  <c r="E170" i="4"/>
  <c r="G170" i="4"/>
  <c r="H170" i="4"/>
  <c r="K173" i="4"/>
  <c r="M172" i="4"/>
  <c r="T172" i="4"/>
  <c r="D148" i="6"/>
  <c r="E171" i="4"/>
  <c r="G171" i="4"/>
  <c r="H171" i="4"/>
  <c r="M173" i="4"/>
  <c r="T173" i="4"/>
  <c r="K174" i="4"/>
  <c r="D149" i="6"/>
  <c r="E172" i="4"/>
  <c r="G172" i="4"/>
  <c r="H172" i="4"/>
  <c r="M174" i="4"/>
  <c r="T174" i="4"/>
  <c r="K175" i="4"/>
  <c r="D150" i="6"/>
  <c r="E173" i="4"/>
  <c r="G173" i="4"/>
  <c r="H173" i="4"/>
  <c r="M175" i="4"/>
  <c r="T175" i="4"/>
  <c r="K176" i="4"/>
  <c r="D151" i="6"/>
  <c r="K177" i="4"/>
  <c r="M176" i="4"/>
  <c r="T176" i="4"/>
  <c r="E174" i="4"/>
  <c r="G174" i="4"/>
  <c r="H174" i="4"/>
  <c r="D152" i="6"/>
  <c r="E175" i="4"/>
  <c r="G175" i="4"/>
  <c r="H175" i="4"/>
  <c r="M177" i="4"/>
  <c r="T177" i="4"/>
  <c r="K178" i="4"/>
  <c r="D153" i="6"/>
  <c r="E176" i="4"/>
  <c r="G176" i="4"/>
  <c r="H176" i="4"/>
  <c r="K179" i="4"/>
  <c r="M178" i="4"/>
  <c r="T178" i="4"/>
  <c r="D154" i="6"/>
  <c r="E177" i="4"/>
  <c r="G177" i="4"/>
  <c r="H177" i="4"/>
  <c r="K180" i="4"/>
  <c r="M179" i="4"/>
  <c r="T179" i="4"/>
  <c r="D155" i="6"/>
  <c r="E178" i="4"/>
  <c r="G178" i="4"/>
  <c r="H178" i="4"/>
  <c r="M180" i="4"/>
  <c r="T180" i="4"/>
  <c r="K181" i="4"/>
  <c r="D156" i="6"/>
  <c r="E179" i="4"/>
  <c r="G179" i="4"/>
  <c r="H179" i="4"/>
  <c r="K182" i="4"/>
  <c r="M181" i="4"/>
  <c r="T181" i="4"/>
  <c r="D157" i="6"/>
  <c r="E180" i="4"/>
  <c r="G180" i="4"/>
  <c r="H180" i="4"/>
  <c r="M182" i="4"/>
  <c r="T182" i="4"/>
  <c r="K183" i="4"/>
  <c r="D158" i="6"/>
  <c r="E181" i="4"/>
  <c r="G181" i="4"/>
  <c r="H181" i="4"/>
  <c r="M183" i="4"/>
  <c r="T183" i="4"/>
  <c r="K184" i="4"/>
  <c r="D159" i="6"/>
  <c r="E182" i="4"/>
  <c r="G182" i="4"/>
  <c r="H182" i="4"/>
  <c r="M184" i="4"/>
  <c r="T184" i="4"/>
  <c r="K185" i="4"/>
  <c r="D160" i="6"/>
  <c r="E183" i="4"/>
  <c r="G183" i="4"/>
  <c r="H183" i="4"/>
  <c r="K186" i="4"/>
  <c r="M185" i="4"/>
  <c r="T185" i="4"/>
  <c r="D161" i="6"/>
  <c r="E184" i="4"/>
  <c r="G184" i="4"/>
  <c r="H184" i="4"/>
  <c r="M186" i="4"/>
  <c r="T186" i="4"/>
  <c r="K187" i="4"/>
  <c r="D162" i="6"/>
  <c r="E185" i="4"/>
  <c r="G185" i="4"/>
  <c r="H185" i="4"/>
  <c r="K188" i="4"/>
  <c r="M187" i="4"/>
  <c r="T187" i="4"/>
  <c r="D163" i="6"/>
  <c r="E186" i="4"/>
  <c r="G186" i="4"/>
  <c r="H186" i="4"/>
  <c r="M188" i="4"/>
  <c r="T188" i="4"/>
  <c r="K189" i="4"/>
  <c r="D164" i="6"/>
  <c r="E187" i="4"/>
  <c r="G187" i="4"/>
  <c r="H187" i="4"/>
  <c r="K190" i="4"/>
  <c r="M189" i="4"/>
  <c r="T189" i="4"/>
  <c r="D165" i="6"/>
  <c r="E188" i="4"/>
  <c r="G188" i="4"/>
  <c r="H188" i="4"/>
  <c r="M190" i="4"/>
  <c r="T190" i="4"/>
  <c r="K191" i="4"/>
  <c r="D166" i="6"/>
  <c r="E189" i="4"/>
  <c r="G189" i="4"/>
  <c r="H189" i="4"/>
  <c r="K192" i="4"/>
  <c r="M191" i="4"/>
  <c r="T191" i="4"/>
  <c r="D167" i="6"/>
  <c r="E190" i="4"/>
  <c r="G190" i="4"/>
  <c r="H190" i="4"/>
  <c r="M192" i="4"/>
  <c r="T192" i="4"/>
  <c r="K193" i="4"/>
  <c r="D168" i="6"/>
  <c r="E191" i="4"/>
  <c r="G191" i="4"/>
  <c r="H191" i="4"/>
  <c r="K194" i="4"/>
  <c r="M193" i="4"/>
  <c r="T193" i="4"/>
  <c r="D169" i="6"/>
  <c r="E192" i="4"/>
  <c r="G192" i="4"/>
  <c r="H192" i="4"/>
  <c r="M194" i="4"/>
  <c r="T194" i="4"/>
  <c r="K195" i="4"/>
  <c r="D170" i="6"/>
  <c r="E193" i="4"/>
  <c r="G193" i="4"/>
  <c r="H193" i="4"/>
  <c r="M195" i="4"/>
  <c r="T195" i="4"/>
  <c r="K196" i="4"/>
  <c r="D171" i="6"/>
  <c r="E194" i="4"/>
  <c r="G194" i="4"/>
  <c r="H194" i="4"/>
  <c r="M196" i="4"/>
  <c r="T196" i="4"/>
  <c r="K197" i="4"/>
  <c r="D172" i="6"/>
  <c r="E195" i="4"/>
  <c r="G195" i="4"/>
  <c r="H195" i="4"/>
  <c r="K198" i="4"/>
  <c r="M197" i="4"/>
  <c r="T197" i="4"/>
  <c r="D173" i="6"/>
  <c r="E196" i="4"/>
  <c r="G196" i="4"/>
  <c r="H196" i="4"/>
  <c r="M198" i="4"/>
  <c r="T198" i="4"/>
  <c r="K199" i="4"/>
  <c r="D174" i="6"/>
  <c r="E197" i="4"/>
  <c r="G197" i="4"/>
  <c r="H197" i="4"/>
  <c r="M199" i="4"/>
  <c r="T199" i="4"/>
  <c r="K200" i="4"/>
  <c r="D175" i="6"/>
  <c r="E198" i="4"/>
  <c r="G198" i="4"/>
  <c r="H198" i="4"/>
  <c r="M200" i="4"/>
  <c r="T200" i="4"/>
  <c r="K201" i="4"/>
  <c r="D176" i="6"/>
  <c r="E199" i="4"/>
  <c r="G199" i="4"/>
  <c r="H199" i="4"/>
  <c r="K202" i="4"/>
  <c r="M201" i="4"/>
  <c r="T201" i="4"/>
  <c r="D177" i="6"/>
  <c r="E200" i="4"/>
  <c r="G200" i="4"/>
  <c r="H200" i="4"/>
  <c r="M202" i="4"/>
  <c r="T202" i="4"/>
  <c r="K203" i="4"/>
  <c r="D178" i="6"/>
  <c r="E201" i="4"/>
  <c r="G201" i="4"/>
  <c r="H201" i="4"/>
  <c r="M203" i="4"/>
  <c r="T203" i="4"/>
  <c r="K204" i="4"/>
  <c r="D179" i="6"/>
  <c r="E202" i="4"/>
  <c r="G202" i="4"/>
  <c r="H202" i="4"/>
  <c r="M204" i="4"/>
  <c r="T204" i="4"/>
  <c r="K205" i="4"/>
  <c r="M205" i="4"/>
  <c r="T205" i="4"/>
  <c r="D180" i="6"/>
  <c r="E203" i="4"/>
  <c r="G203" i="4"/>
  <c r="H203" i="4"/>
  <c r="E204" i="4"/>
  <c r="G204" i="4"/>
  <c r="H204" i="4"/>
  <c r="E205" i="4"/>
  <c r="G205" i="4"/>
  <c r="H205" i="4"/>
  <c r="E660" i="2"/>
  <c r="K660" i="2" s="1"/>
  <c r="F6" i="10" l="1"/>
  <c r="C5" i="11"/>
  <c r="I11" i="2"/>
  <c r="C335" i="2"/>
  <c r="B5" i="11"/>
  <c r="C9" i="11" s="1"/>
  <c r="B12" i="11"/>
  <c r="C10" i="2"/>
  <c r="H660" i="2"/>
  <c r="E661" i="2" s="1"/>
  <c r="K661" i="2" s="1"/>
  <c r="M660" i="2"/>
  <c r="C218" i="2"/>
  <c r="C634" i="2"/>
  <c r="C530" i="2"/>
  <c r="C374" i="2"/>
  <c r="C23" i="2"/>
  <c r="C114" i="2"/>
  <c r="C179" i="2"/>
  <c r="C205" i="2"/>
  <c r="C49" i="2"/>
  <c r="C153" i="2"/>
  <c r="I12" i="2"/>
  <c r="H11" i="2"/>
  <c r="E12" i="2" s="1"/>
  <c r="K12" i="2" s="1"/>
  <c r="M11" i="2"/>
  <c r="C647" i="2"/>
  <c r="C543" i="2"/>
  <c r="C439" i="2"/>
  <c r="C283" i="2"/>
  <c r="C231" i="2"/>
  <c r="C400" i="2"/>
  <c r="C582" i="2"/>
  <c r="C478" i="2"/>
  <c r="C426" i="2"/>
  <c r="C322" i="2"/>
  <c r="C270" i="2"/>
  <c r="C101" i="2"/>
  <c r="C62" i="2"/>
  <c r="C140" i="2"/>
  <c r="C621" i="2"/>
  <c r="C608" i="2"/>
  <c r="C569" i="2"/>
  <c r="C556" i="2"/>
  <c r="C517" i="2"/>
  <c r="C504" i="2"/>
  <c r="C465" i="2"/>
  <c r="C452" i="2"/>
  <c r="C413" i="2"/>
  <c r="C361" i="2"/>
  <c r="C348" i="2"/>
  <c r="C309" i="2"/>
  <c r="C296" i="2"/>
  <c r="C257" i="2"/>
  <c r="C244" i="2"/>
  <c r="C192" i="2"/>
  <c r="C166" i="2"/>
  <c r="C595" i="2"/>
  <c r="C491" i="2"/>
  <c r="C387" i="2"/>
  <c r="I661" i="2"/>
  <c r="C36" i="2"/>
  <c r="C88" i="2"/>
  <c r="C75" i="2"/>
  <c r="C127" i="2"/>
  <c r="D5" i="11" l="1"/>
  <c r="D8" i="11"/>
  <c r="E12" i="10"/>
  <c r="F12" i="10" s="1"/>
  <c r="C12" i="10"/>
  <c r="D12" i="10" s="1"/>
  <c r="D5" i="2"/>
  <c r="M12" i="2"/>
  <c r="L12" i="2" s="1"/>
  <c r="M661" i="2"/>
  <c r="L661" i="2" s="1"/>
  <c r="G12" i="2" l="1"/>
  <c r="F12" i="2"/>
  <c r="J661" i="2"/>
  <c r="I662" i="2" s="1"/>
  <c r="F661" i="2"/>
  <c r="G661" i="2"/>
  <c r="J12" i="2"/>
  <c r="I13" i="2" s="1"/>
  <c r="H12" i="2" l="1"/>
  <c r="E13" i="2" s="1"/>
  <c r="H661" i="2"/>
  <c r="E662" i="2" s="1"/>
  <c r="K662" i="2" s="1"/>
  <c r="M662" i="2" l="1"/>
  <c r="J662" i="2" s="1"/>
  <c r="I663" i="2" s="1"/>
  <c r="K13" i="2"/>
  <c r="L662" i="2" l="1"/>
  <c r="F662" i="2" s="1"/>
  <c r="G662" i="2"/>
  <c r="M13" i="2"/>
  <c r="J13" i="2" s="1"/>
  <c r="I14" i="2" s="1"/>
  <c r="L13" i="2" l="1"/>
  <c r="H662" i="2"/>
  <c r="E663" i="2" s="1"/>
  <c r="K663" i="2" s="1"/>
  <c r="M663" i="2" l="1"/>
  <c r="J663" i="2" s="1"/>
  <c r="I664" i="2" s="1"/>
  <c r="G13" i="2"/>
  <c r="F13" i="2"/>
  <c r="H13" i="2" l="1"/>
  <c r="E14" i="2" s="1"/>
  <c r="L663" i="2"/>
  <c r="F663" i="2" l="1"/>
  <c r="G663" i="2"/>
  <c r="K14" i="2"/>
  <c r="H663" i="2" l="1"/>
  <c r="E664" i="2" s="1"/>
  <c r="K664" i="2" s="1"/>
  <c r="M664" i="2" s="1"/>
  <c r="J664" i="2" s="1"/>
  <c r="I665" i="2" s="1"/>
  <c r="M14" i="2"/>
  <c r="J14" i="2" s="1"/>
  <c r="I15" i="2" s="1"/>
  <c r="L14" i="2" l="1"/>
  <c r="L664" i="2"/>
  <c r="F664" i="2" l="1"/>
  <c r="G664" i="2"/>
  <c r="G14" i="2"/>
  <c r="F14" i="2"/>
  <c r="H14" i="2" l="1"/>
  <c r="E15" i="2" s="1"/>
  <c r="H664" i="2"/>
  <c r="E665" i="2" s="1"/>
  <c r="K665" i="2" s="1"/>
  <c r="M665" i="2" l="1"/>
  <c r="J665" i="2" s="1"/>
  <c r="I666" i="2" s="1"/>
  <c r="K15" i="2"/>
  <c r="M15" i="2" l="1"/>
  <c r="J15" i="2" s="1"/>
  <c r="I16" i="2" s="1"/>
  <c r="L665" i="2"/>
  <c r="G665" i="2" l="1"/>
  <c r="F665" i="2"/>
  <c r="L15" i="2"/>
  <c r="H665" i="2" l="1"/>
  <c r="E666" i="2" s="1"/>
  <c r="K666" i="2" s="1"/>
  <c r="M666" i="2" s="1"/>
  <c r="J666" i="2" s="1"/>
  <c r="I667" i="2" s="1"/>
  <c r="G15" i="2"/>
  <c r="F15" i="2"/>
  <c r="H15" i="2" l="1"/>
  <c r="E16" i="2" s="1"/>
  <c r="K16" i="2" s="1"/>
  <c r="L666" i="2"/>
  <c r="G666" i="2" l="1"/>
  <c r="F666" i="2"/>
  <c r="M16" i="2"/>
  <c r="J16" i="2" s="1"/>
  <c r="I17" i="2" s="1"/>
  <c r="H666" i="2" l="1"/>
  <c r="E667" i="2" s="1"/>
  <c r="K667" i="2" s="1"/>
  <c r="M667" i="2" s="1"/>
  <c r="J667" i="2" s="1"/>
  <c r="I668" i="2" s="1"/>
  <c r="L16" i="2"/>
  <c r="L667" i="2" l="1"/>
  <c r="F16" i="2"/>
  <c r="G16" i="2"/>
  <c r="H16" i="2" l="1"/>
  <c r="E17" i="2" s="1"/>
  <c r="K17" i="2" s="1"/>
  <c r="G667" i="2"/>
  <c r="F667" i="2"/>
  <c r="H667" i="2" l="1"/>
  <c r="E668" i="2" s="1"/>
  <c r="K668" i="2" s="1"/>
  <c r="M668" i="2" s="1"/>
  <c r="J668" i="2" s="1"/>
  <c r="I669" i="2" s="1"/>
  <c r="M17" i="2"/>
  <c r="J17" i="2" s="1"/>
  <c r="I18" i="2" s="1"/>
  <c r="L17" i="2" l="1"/>
  <c r="L668" i="2"/>
  <c r="F17" i="2" l="1"/>
  <c r="G17" i="2"/>
  <c r="G668" i="2"/>
  <c r="F668" i="2"/>
  <c r="H668" i="2" l="1"/>
  <c r="E669" i="2" s="1"/>
  <c r="K669" i="2" s="1"/>
  <c r="H17" i="2"/>
  <c r="E18" i="2" s="1"/>
  <c r="K18" i="2" s="1"/>
  <c r="M18" i="2" l="1"/>
  <c r="J18" i="2" s="1"/>
  <c r="I19" i="2" s="1"/>
  <c r="M669" i="2"/>
  <c r="J669" i="2" s="1"/>
  <c r="I670" i="2" s="1"/>
  <c r="L669" i="2" l="1"/>
  <c r="L18" i="2"/>
  <c r="F669" i="2" l="1"/>
  <c r="G669" i="2"/>
  <c r="G18" i="2"/>
  <c r="F18" i="2"/>
  <c r="H669" i="2" l="1"/>
  <c r="E670" i="2" s="1"/>
  <c r="K670" i="2" s="1"/>
  <c r="M670" i="2" s="1"/>
  <c r="J670" i="2" s="1"/>
  <c r="I671" i="2" s="1"/>
  <c r="H18" i="2"/>
  <c r="E19" i="2" s="1"/>
  <c r="K19" i="2" s="1"/>
  <c r="L670" i="2" l="1"/>
  <c r="F670" i="2" s="1"/>
  <c r="M19" i="2"/>
  <c r="J19" i="2" s="1"/>
  <c r="I20" i="2" s="1"/>
  <c r="G670" i="2" l="1"/>
  <c r="H670" i="2" s="1"/>
  <c r="E671" i="2" s="1"/>
  <c r="K671" i="2" s="1"/>
  <c r="M671" i="2" s="1"/>
  <c r="J671" i="2" s="1"/>
  <c r="L19" i="2"/>
  <c r="G19" i="2" s="1"/>
  <c r="L671" i="2" l="1"/>
  <c r="G671" i="2" s="1"/>
  <c r="F19" i="2"/>
  <c r="H19" i="2" s="1"/>
  <c r="E20" i="2" s="1"/>
  <c r="K20" i="2" s="1"/>
  <c r="F671" i="2" l="1"/>
  <c r="H671" i="2" s="1"/>
  <c r="M20" i="2"/>
  <c r="J20" i="2" s="1"/>
  <c r="I21" i="2" s="1"/>
  <c r="L20" i="2" l="1"/>
  <c r="F20" i="2" l="1"/>
  <c r="G20" i="2"/>
  <c r="H20" i="2" l="1"/>
  <c r="E21" i="2" s="1"/>
  <c r="K21" i="2" s="1"/>
  <c r="M21" i="2" l="1"/>
  <c r="J21" i="2" s="1"/>
  <c r="I22" i="2" s="1"/>
  <c r="I10" i="2" s="1"/>
  <c r="I24" i="2" l="1"/>
  <c r="I25" i="2" s="1"/>
  <c r="L21" i="2"/>
  <c r="F21" i="2" l="1"/>
  <c r="G21" i="2"/>
  <c r="H21" i="2" l="1"/>
  <c r="E22" i="2" s="1"/>
  <c r="E10" i="2" l="1"/>
  <c r="K22" i="2"/>
  <c r="M22" i="2" l="1"/>
  <c r="K10" i="2"/>
  <c r="J22" i="2" l="1"/>
  <c r="L22" i="2"/>
  <c r="G22" i="2" l="1"/>
  <c r="G10" i="2" s="1"/>
  <c r="F22" i="2"/>
  <c r="F10" i="2" l="1"/>
  <c r="H22" i="2"/>
  <c r="H10" i="2" l="1"/>
  <c r="E24" i="2"/>
  <c r="K24" i="2" s="1"/>
  <c r="M24" i="2" s="1"/>
  <c r="H24" i="2" l="1"/>
  <c r="E25" i="2" s="1"/>
  <c r="K25" i="2" s="1"/>
  <c r="M25" i="2" l="1"/>
  <c r="J25" i="2" s="1"/>
  <c r="I26" i="2" s="1"/>
  <c r="L25" i="2" l="1"/>
  <c r="G25" i="2" l="1"/>
  <c r="F25" i="2"/>
  <c r="H25" i="2" l="1"/>
  <c r="E26" i="2" s="1"/>
  <c r="K26" i="2" l="1"/>
  <c r="M26" i="2" l="1"/>
  <c r="J26" i="2" s="1"/>
  <c r="I27" i="2" s="1"/>
  <c r="L26" i="2" l="1"/>
  <c r="G26" i="2" s="1"/>
  <c r="F26" i="2" l="1"/>
  <c r="H26" i="2" s="1"/>
  <c r="E27" i="2" s="1"/>
  <c r="K27" i="2" l="1"/>
  <c r="M27" i="2" l="1"/>
  <c r="J27" i="2" s="1"/>
  <c r="I28" i="2" s="1"/>
  <c r="L27" i="2" l="1"/>
  <c r="F27" i="2" s="1"/>
  <c r="G27" i="2" l="1"/>
  <c r="H27" i="2" s="1"/>
  <c r="E28" i="2" s="1"/>
  <c r="K28" i="2" s="1"/>
  <c r="M28" i="2" l="1"/>
  <c r="J28" i="2" s="1"/>
  <c r="I29" i="2" s="1"/>
  <c r="L28" i="2" l="1"/>
  <c r="F28" i="2" l="1"/>
  <c r="G28" i="2"/>
  <c r="H28" i="2" l="1"/>
  <c r="E29" i="2" s="1"/>
  <c r="K29" i="2" s="1"/>
  <c r="M29" i="2" l="1"/>
  <c r="J29" i="2" s="1"/>
  <c r="I30" i="2" s="1"/>
  <c r="L29" i="2" l="1"/>
  <c r="G29" i="2" l="1"/>
  <c r="F29" i="2"/>
  <c r="H29" i="2" l="1"/>
  <c r="E30" i="2" s="1"/>
  <c r="K30" i="2" s="1"/>
  <c r="M30" i="2" l="1"/>
  <c r="J30" i="2" s="1"/>
  <c r="I31" i="2" s="1"/>
  <c r="L30" i="2" l="1"/>
  <c r="G30" i="2" l="1"/>
  <c r="F30" i="2"/>
  <c r="H30" i="2" s="1"/>
  <c r="E31" i="2" s="1"/>
  <c r="K31" i="2" s="1"/>
  <c r="M31" i="2" l="1"/>
  <c r="J31" i="2" s="1"/>
  <c r="I32" i="2" s="1"/>
  <c r="L31" i="2" l="1"/>
  <c r="G31" i="2" l="1"/>
  <c r="F31" i="2"/>
  <c r="H31" i="2" l="1"/>
  <c r="E32" i="2" s="1"/>
  <c r="K32" i="2" s="1"/>
  <c r="M32" i="2" s="1"/>
  <c r="J32" i="2" s="1"/>
  <c r="I33" i="2" s="1"/>
  <c r="L32" i="2" l="1"/>
  <c r="F32" i="2" l="1"/>
  <c r="G32" i="2"/>
  <c r="H32" i="2" l="1"/>
  <c r="E33" i="2" s="1"/>
  <c r="K33" i="2" s="1"/>
  <c r="M33" i="2" l="1"/>
  <c r="J33" i="2" s="1"/>
  <c r="I34" i="2" s="1"/>
  <c r="L33" i="2" l="1"/>
  <c r="F33" i="2" s="1"/>
  <c r="G33" i="2" l="1"/>
  <c r="H33" i="2" s="1"/>
  <c r="E34" i="2" s="1"/>
  <c r="K34" i="2" s="1"/>
  <c r="M34" i="2" l="1"/>
  <c r="J34" i="2" s="1"/>
  <c r="I35" i="2" s="1"/>
  <c r="I23" i="2" l="1"/>
  <c r="I37" i="2"/>
  <c r="L34" i="2"/>
  <c r="F34" i="2" l="1"/>
  <c r="G34" i="2"/>
  <c r="I38" i="2"/>
  <c r="H34" i="2" l="1"/>
  <c r="E35" i="2" s="1"/>
  <c r="E23" i="2" l="1"/>
  <c r="K35" i="2"/>
  <c r="K23" i="2" l="1"/>
  <c r="M35" i="2"/>
  <c r="J35" i="2" s="1"/>
  <c r="L35" i="2" l="1"/>
  <c r="F35" i="2" s="1"/>
  <c r="G35" i="2" l="1"/>
  <c r="G23" i="2" s="1"/>
  <c r="F23" i="2"/>
  <c r="H35" i="2" l="1"/>
  <c r="H23" i="2" s="1"/>
  <c r="E37" i="2" l="1"/>
  <c r="K37" i="2" s="1"/>
  <c r="M37" i="2" l="1"/>
  <c r="H37" i="2"/>
  <c r="E38" i="2" s="1"/>
  <c r="K38" i="2" l="1"/>
  <c r="M38" i="2" l="1"/>
  <c r="J38" i="2" s="1"/>
  <c r="I39" i="2" s="1"/>
  <c r="L38" i="2" l="1"/>
  <c r="G38" i="2" l="1"/>
  <c r="F38" i="2"/>
  <c r="H38" i="2" l="1"/>
  <c r="E39" i="2" s="1"/>
  <c r="K39" i="2" l="1"/>
  <c r="M39" i="2" l="1"/>
  <c r="J39" i="2" s="1"/>
  <c r="I40" i="2" s="1"/>
  <c r="L39" i="2" l="1"/>
  <c r="F39" i="2" l="1"/>
  <c r="G39" i="2"/>
  <c r="H39" i="2" l="1"/>
  <c r="E40" i="2" s="1"/>
  <c r="K40" i="2" l="1"/>
  <c r="M40" i="2" l="1"/>
  <c r="J40" i="2" s="1"/>
  <c r="I41" i="2" s="1"/>
  <c r="L40" i="2" l="1"/>
  <c r="F40" i="2" l="1"/>
  <c r="G40" i="2"/>
  <c r="H40" i="2" l="1"/>
  <c r="E41" i="2" s="1"/>
  <c r="K41" i="2" s="1"/>
  <c r="M41" i="2" l="1"/>
  <c r="J41" i="2" s="1"/>
  <c r="I42" i="2" s="1"/>
  <c r="L41" i="2" l="1"/>
  <c r="G41" i="2" l="1"/>
  <c r="F41" i="2"/>
  <c r="H41" i="2" l="1"/>
  <c r="E42" i="2" s="1"/>
  <c r="K42" i="2" s="1"/>
  <c r="M42" i="2" l="1"/>
  <c r="J42" i="2" s="1"/>
  <c r="I43" i="2" s="1"/>
  <c r="L42" i="2" l="1"/>
  <c r="G42" i="2" l="1"/>
  <c r="F42" i="2"/>
  <c r="H42" i="2" l="1"/>
  <c r="E43" i="2" s="1"/>
  <c r="K43" i="2" s="1"/>
  <c r="M43" i="2" l="1"/>
  <c r="J43" i="2" s="1"/>
  <c r="I44" i="2" s="1"/>
  <c r="L43" i="2" l="1"/>
  <c r="F43" i="2" l="1"/>
  <c r="G43" i="2"/>
  <c r="H43" i="2" l="1"/>
  <c r="E44" i="2" s="1"/>
  <c r="K44" i="2" s="1"/>
  <c r="M44" i="2" l="1"/>
  <c r="J44" i="2" s="1"/>
  <c r="I45" i="2" s="1"/>
  <c r="L44" i="2" l="1"/>
  <c r="G44" i="2" l="1"/>
  <c r="F44" i="2"/>
  <c r="H44" i="2" l="1"/>
  <c r="E45" i="2" s="1"/>
  <c r="K45" i="2" s="1"/>
  <c r="M45" i="2" s="1"/>
  <c r="J45" i="2" s="1"/>
  <c r="I46" i="2" s="1"/>
  <c r="L45" i="2" l="1"/>
  <c r="G45" i="2" l="1"/>
  <c r="F45" i="2"/>
  <c r="H45" i="2" l="1"/>
  <c r="E46" i="2" s="1"/>
  <c r="K46" i="2" s="1"/>
  <c r="M46" i="2" s="1"/>
  <c r="J46" i="2" s="1"/>
  <c r="I47" i="2" s="1"/>
  <c r="L46" i="2" l="1"/>
  <c r="G46" i="2" l="1"/>
  <c r="F46" i="2"/>
  <c r="H46" i="2" l="1"/>
  <c r="E47" i="2" s="1"/>
  <c r="K47" i="2" s="1"/>
  <c r="M47" i="2" l="1"/>
  <c r="J47" i="2" s="1"/>
  <c r="I48" i="2" s="1"/>
  <c r="I36" i="2" l="1"/>
  <c r="I50" i="2"/>
  <c r="L47" i="2"/>
  <c r="G47" i="2" l="1"/>
  <c r="F47" i="2"/>
  <c r="I51" i="2"/>
  <c r="H47" i="2" l="1"/>
  <c r="E48" i="2" s="1"/>
  <c r="E36" i="2" s="1"/>
  <c r="K48" i="2" l="1"/>
  <c r="K36" i="2" s="1"/>
  <c r="M48" i="2" l="1"/>
  <c r="J48" i="2" s="1"/>
  <c r="L48" i="2"/>
  <c r="G48" i="2" l="1"/>
  <c r="G36" i="2" s="1"/>
  <c r="F48" i="2"/>
  <c r="F36" i="2" l="1"/>
  <c r="H48" i="2"/>
  <c r="H36" i="2" l="1"/>
  <c r="E50" i="2"/>
  <c r="K50" i="2" l="1"/>
  <c r="M50" i="2" l="1"/>
  <c r="H50" i="2"/>
  <c r="E51" i="2" s="1"/>
  <c r="K51" i="2" l="1"/>
  <c r="M51" i="2" l="1"/>
  <c r="J51" i="2" s="1"/>
  <c r="I52" i="2" s="1"/>
  <c r="L51" i="2" l="1"/>
  <c r="F51" i="2" l="1"/>
  <c r="G51" i="2"/>
  <c r="H51" i="2" l="1"/>
  <c r="E52" i="2" s="1"/>
  <c r="K52" i="2" l="1"/>
  <c r="M52" i="2" l="1"/>
  <c r="J52" i="2" s="1"/>
  <c r="I53" i="2" s="1"/>
  <c r="L52" i="2" l="1"/>
  <c r="F52" i="2" l="1"/>
  <c r="G52" i="2"/>
  <c r="H52" i="2" l="1"/>
  <c r="E53" i="2" s="1"/>
  <c r="K53" i="2" l="1"/>
  <c r="M53" i="2" l="1"/>
  <c r="J53" i="2" s="1"/>
  <c r="I54" i="2" s="1"/>
  <c r="L53" i="2" l="1"/>
  <c r="F53" i="2" l="1"/>
  <c r="G53" i="2"/>
  <c r="H53" i="2" l="1"/>
  <c r="E54" i="2" s="1"/>
  <c r="K54" i="2" s="1"/>
  <c r="M54" i="2" l="1"/>
  <c r="J54" i="2" s="1"/>
  <c r="I55" i="2" s="1"/>
  <c r="L54" i="2" l="1"/>
  <c r="G54" i="2" l="1"/>
  <c r="F54" i="2"/>
  <c r="H54" i="2" l="1"/>
  <c r="E55" i="2" s="1"/>
  <c r="K55" i="2" s="1"/>
  <c r="M55" i="2" l="1"/>
  <c r="J55" i="2" s="1"/>
  <c r="I56" i="2" s="1"/>
  <c r="L55" i="2" l="1"/>
  <c r="F55" i="2" l="1"/>
  <c r="G55" i="2"/>
  <c r="H55" i="2" l="1"/>
  <c r="E56" i="2" s="1"/>
  <c r="K56" i="2" s="1"/>
  <c r="M56" i="2" l="1"/>
  <c r="J56" i="2" s="1"/>
  <c r="I57" i="2" s="1"/>
  <c r="L56" i="2" l="1"/>
  <c r="F56" i="2" l="1"/>
  <c r="G56" i="2"/>
  <c r="H56" i="2" l="1"/>
  <c r="E57" i="2" s="1"/>
  <c r="K57" i="2" s="1"/>
  <c r="M57" i="2" l="1"/>
  <c r="J57" i="2" s="1"/>
  <c r="I58" i="2" s="1"/>
  <c r="L57" i="2" l="1"/>
  <c r="F57" i="2" l="1"/>
  <c r="G57" i="2"/>
  <c r="H57" i="2" l="1"/>
  <c r="E58" i="2" s="1"/>
  <c r="K58" i="2" s="1"/>
  <c r="M58" i="2" l="1"/>
  <c r="J58" i="2" s="1"/>
  <c r="I59" i="2" s="1"/>
  <c r="L58" i="2" l="1"/>
  <c r="F58" i="2" l="1"/>
  <c r="G58" i="2"/>
  <c r="H58" i="2" l="1"/>
  <c r="E59" i="2" s="1"/>
  <c r="K59" i="2" s="1"/>
  <c r="M59" i="2" l="1"/>
  <c r="J59" i="2" s="1"/>
  <c r="I60" i="2" s="1"/>
  <c r="L59" i="2" l="1"/>
  <c r="F59" i="2" l="1"/>
  <c r="G59" i="2"/>
  <c r="H59" i="2" l="1"/>
  <c r="E60" i="2" s="1"/>
  <c r="K60" i="2" s="1"/>
  <c r="M60" i="2" s="1"/>
  <c r="J60" i="2" s="1"/>
  <c r="I61" i="2" s="1"/>
  <c r="I49" i="2" l="1"/>
  <c r="I63" i="2"/>
  <c r="L60" i="2"/>
  <c r="G60" i="2" l="1"/>
  <c r="F60" i="2"/>
  <c r="I64" i="2"/>
  <c r="H60" i="2" l="1"/>
  <c r="E61" i="2" s="1"/>
  <c r="E49" i="2" l="1"/>
  <c r="K61" i="2"/>
  <c r="K49" i="2" l="1"/>
  <c r="M61" i="2"/>
  <c r="J61" i="2" s="1"/>
  <c r="L61" i="2" l="1"/>
  <c r="F61" i="2" l="1"/>
  <c r="G61" i="2"/>
  <c r="G49" i="2" s="1"/>
  <c r="F49" i="2" l="1"/>
  <c r="H61" i="2"/>
  <c r="H49" i="2" l="1"/>
  <c r="E63" i="2"/>
  <c r="K63" i="2" l="1"/>
  <c r="H63" i="2" l="1"/>
  <c r="E64" i="2" s="1"/>
  <c r="M63" i="2"/>
  <c r="K64" i="2" l="1"/>
  <c r="M64" i="2" l="1"/>
  <c r="J64" i="2" s="1"/>
  <c r="I65" i="2" s="1"/>
  <c r="L64" i="2" l="1"/>
  <c r="F64" i="2" l="1"/>
  <c r="G64" i="2"/>
  <c r="H64" i="2" l="1"/>
  <c r="E65" i="2" s="1"/>
  <c r="K65" i="2" l="1"/>
  <c r="M65" i="2" l="1"/>
  <c r="J65" i="2" s="1"/>
  <c r="I66" i="2" s="1"/>
  <c r="L65" i="2" l="1"/>
  <c r="G65" i="2" l="1"/>
  <c r="F65" i="2"/>
  <c r="H65" i="2" l="1"/>
  <c r="E66" i="2" s="1"/>
  <c r="K66" i="2" l="1"/>
  <c r="M66" i="2" l="1"/>
  <c r="J66" i="2" s="1"/>
  <c r="I67" i="2" s="1"/>
  <c r="L66" i="2" l="1"/>
  <c r="F66" i="2" l="1"/>
  <c r="G66" i="2"/>
  <c r="H66" i="2" l="1"/>
  <c r="E67" i="2" s="1"/>
  <c r="K67" i="2" s="1"/>
  <c r="M67" i="2" l="1"/>
  <c r="J67" i="2" s="1"/>
  <c r="I68" i="2" s="1"/>
  <c r="L67" i="2" l="1"/>
  <c r="G67" i="2" l="1"/>
  <c r="F67" i="2"/>
  <c r="H67" i="2" l="1"/>
  <c r="E68" i="2" s="1"/>
  <c r="K68" i="2" s="1"/>
  <c r="M68" i="2" l="1"/>
  <c r="J68" i="2" s="1"/>
  <c r="I69" i="2" s="1"/>
  <c r="L68" i="2" l="1"/>
  <c r="G68" i="2" l="1"/>
  <c r="F68" i="2"/>
  <c r="H68" i="2" l="1"/>
  <c r="E69" i="2" s="1"/>
  <c r="K69" i="2" s="1"/>
  <c r="M69" i="2" l="1"/>
  <c r="J69" i="2" s="1"/>
  <c r="I70" i="2" s="1"/>
  <c r="L69" i="2" l="1"/>
  <c r="G69" i="2" l="1"/>
  <c r="F69" i="2"/>
  <c r="H69" i="2" s="1"/>
  <c r="E70" i="2" s="1"/>
  <c r="K70" i="2" s="1"/>
  <c r="M70" i="2" l="1"/>
  <c r="J70" i="2" s="1"/>
  <c r="I71" i="2" s="1"/>
  <c r="L70" i="2" l="1"/>
  <c r="G70" i="2" l="1"/>
  <c r="F70" i="2"/>
  <c r="H70" i="2" l="1"/>
  <c r="E71" i="2" s="1"/>
  <c r="K71" i="2" s="1"/>
  <c r="M71" i="2" s="1"/>
  <c r="J71" i="2" s="1"/>
  <c r="I72" i="2" s="1"/>
  <c r="L71" i="2" l="1"/>
  <c r="G71" i="2" l="1"/>
  <c r="F71" i="2"/>
  <c r="H71" i="2" s="1"/>
  <c r="E72" i="2" s="1"/>
  <c r="K72" i="2" s="1"/>
  <c r="M72" i="2" l="1"/>
  <c r="J72" i="2" s="1"/>
  <c r="I73" i="2" s="1"/>
  <c r="L72" i="2" l="1"/>
  <c r="F72" i="2" l="1"/>
  <c r="G72" i="2"/>
  <c r="H72" i="2" l="1"/>
  <c r="E73" i="2" s="1"/>
  <c r="K73" i="2" s="1"/>
  <c r="M73" i="2" l="1"/>
  <c r="J73" i="2" s="1"/>
  <c r="I74" i="2" s="1"/>
  <c r="L73" i="2" l="1"/>
  <c r="I62" i="2"/>
  <c r="I76" i="2"/>
  <c r="I77" i="2" l="1"/>
  <c r="F73" i="2"/>
  <c r="G73" i="2"/>
  <c r="H73" i="2" l="1"/>
  <c r="E74" i="2" s="1"/>
  <c r="E62" i="2" l="1"/>
  <c r="K74" i="2"/>
  <c r="K62" i="2" l="1"/>
  <c r="M74" i="2"/>
  <c r="J74" i="2" s="1"/>
  <c r="L74" i="2" l="1"/>
  <c r="F74" i="2" l="1"/>
  <c r="G74" i="2"/>
  <c r="G62" i="2" s="1"/>
  <c r="F62" i="2" l="1"/>
  <c r="H74" i="2"/>
  <c r="E76" i="2" l="1"/>
  <c r="H62" i="2"/>
  <c r="K76" i="2" l="1"/>
  <c r="M76" i="2" l="1"/>
  <c r="H76" i="2"/>
  <c r="E77" i="2" s="1"/>
  <c r="K77" i="2" l="1"/>
  <c r="M77" i="2" l="1"/>
  <c r="J77" i="2" s="1"/>
  <c r="I78" i="2" s="1"/>
  <c r="L77" i="2" l="1"/>
  <c r="G77" i="2" l="1"/>
  <c r="F77" i="2"/>
  <c r="H77" i="2" l="1"/>
  <c r="E78" i="2" s="1"/>
  <c r="K78" i="2" l="1"/>
  <c r="M78" i="2" l="1"/>
  <c r="J78" i="2" s="1"/>
  <c r="I79" i="2" s="1"/>
  <c r="L78" i="2" l="1"/>
  <c r="F78" i="2" l="1"/>
  <c r="G78" i="2"/>
  <c r="H78" i="2" l="1"/>
  <c r="E79" i="2" s="1"/>
  <c r="K79" i="2" l="1"/>
  <c r="M79" i="2" l="1"/>
  <c r="J79" i="2" s="1"/>
  <c r="I80" i="2" s="1"/>
  <c r="L79" i="2" l="1"/>
  <c r="F79" i="2" l="1"/>
  <c r="G79" i="2"/>
  <c r="H79" i="2" l="1"/>
  <c r="E80" i="2" s="1"/>
  <c r="K80" i="2" s="1"/>
  <c r="M80" i="2" l="1"/>
  <c r="J80" i="2" s="1"/>
  <c r="I81" i="2" s="1"/>
  <c r="L80" i="2" l="1"/>
  <c r="F80" i="2" l="1"/>
  <c r="G80" i="2"/>
  <c r="H80" i="2" l="1"/>
  <c r="E81" i="2" s="1"/>
  <c r="K81" i="2" s="1"/>
  <c r="M81" i="2" l="1"/>
  <c r="J81" i="2" s="1"/>
  <c r="I82" i="2" s="1"/>
  <c r="L81" i="2" l="1"/>
  <c r="G81" i="2" l="1"/>
  <c r="F81" i="2"/>
  <c r="H81" i="2" l="1"/>
  <c r="E82" i="2" s="1"/>
  <c r="K82" i="2" s="1"/>
  <c r="M82" i="2" l="1"/>
  <c r="J82" i="2" s="1"/>
  <c r="I83" i="2" s="1"/>
  <c r="L82" i="2" l="1"/>
  <c r="F82" i="2" l="1"/>
  <c r="G82" i="2"/>
  <c r="H82" i="2" l="1"/>
  <c r="E83" i="2" s="1"/>
  <c r="K83" i="2" s="1"/>
  <c r="M83" i="2" l="1"/>
  <c r="J83" i="2" s="1"/>
  <c r="I84" i="2" s="1"/>
  <c r="L83" i="2" l="1"/>
  <c r="G83" i="2" l="1"/>
  <c r="F83" i="2"/>
  <c r="H83" i="2" s="1"/>
  <c r="E84" i="2" s="1"/>
  <c r="K84" i="2" s="1"/>
  <c r="M84" i="2" l="1"/>
  <c r="J84" i="2" s="1"/>
  <c r="I85" i="2" s="1"/>
  <c r="L84" i="2" l="1"/>
  <c r="F84" i="2" l="1"/>
  <c r="G84" i="2"/>
  <c r="H84" i="2" l="1"/>
  <c r="E85" i="2" s="1"/>
  <c r="K85" i="2" s="1"/>
  <c r="M85" i="2" l="1"/>
  <c r="J85" i="2" s="1"/>
  <c r="I86" i="2" s="1"/>
  <c r="L85" i="2" l="1"/>
  <c r="F85" i="2" s="1"/>
  <c r="G85" i="2" l="1"/>
  <c r="H85" i="2" s="1"/>
  <c r="E86" i="2" s="1"/>
  <c r="K86" i="2" s="1"/>
  <c r="M86" i="2" l="1"/>
  <c r="J86" i="2" s="1"/>
  <c r="I87" i="2" s="1"/>
  <c r="I89" i="2" l="1"/>
  <c r="I75" i="2"/>
  <c r="L86" i="2"/>
  <c r="I90" i="2" l="1"/>
  <c r="G86" i="2"/>
  <c r="F86" i="2"/>
  <c r="H86" i="2" s="1"/>
  <c r="E87" i="2" s="1"/>
  <c r="E75" i="2" l="1"/>
  <c r="K87" i="2"/>
  <c r="K75" i="2" l="1"/>
  <c r="M87" i="2"/>
  <c r="J87" i="2" s="1"/>
  <c r="L87" i="2" l="1"/>
  <c r="F87" i="2" l="1"/>
  <c r="G87" i="2"/>
  <c r="G75" i="2" s="1"/>
  <c r="F75" i="2" l="1"/>
  <c r="H87" i="2"/>
  <c r="H75" i="2" l="1"/>
  <c r="E89" i="2"/>
  <c r="K89" i="2" l="1"/>
  <c r="H89" i="2" l="1"/>
  <c r="E90" i="2" s="1"/>
  <c r="M89" i="2"/>
  <c r="K90" i="2" l="1"/>
  <c r="M90" i="2" l="1"/>
  <c r="J90" i="2" s="1"/>
  <c r="I91" i="2" s="1"/>
  <c r="L90" i="2" l="1"/>
  <c r="F90" i="2" l="1"/>
  <c r="G90" i="2"/>
  <c r="H90" i="2" l="1"/>
  <c r="E91" i="2" s="1"/>
  <c r="K91" i="2" l="1"/>
  <c r="M91" i="2" l="1"/>
  <c r="J91" i="2" s="1"/>
  <c r="I92" i="2" s="1"/>
  <c r="L91" i="2" l="1"/>
  <c r="F91" i="2" l="1"/>
  <c r="G91" i="2"/>
  <c r="H91" i="2" l="1"/>
  <c r="E92" i="2" s="1"/>
  <c r="K92" i="2" l="1"/>
  <c r="M92" i="2" l="1"/>
  <c r="J92" i="2" s="1"/>
  <c r="I93" i="2" s="1"/>
  <c r="L92" i="2" l="1"/>
  <c r="F92" i="2" l="1"/>
  <c r="G92" i="2"/>
  <c r="H92" i="2" l="1"/>
  <c r="E93" i="2" s="1"/>
  <c r="K93" i="2" s="1"/>
  <c r="M93" i="2" l="1"/>
  <c r="J93" i="2" s="1"/>
  <c r="I94" i="2" s="1"/>
  <c r="L93" i="2" l="1"/>
  <c r="G93" i="2" l="1"/>
  <c r="F93" i="2"/>
  <c r="H93" i="2" l="1"/>
  <c r="E94" i="2" s="1"/>
  <c r="K94" i="2" s="1"/>
  <c r="M94" i="2" l="1"/>
  <c r="J94" i="2" s="1"/>
  <c r="I95" i="2" s="1"/>
  <c r="L94" i="2" l="1"/>
  <c r="F94" i="2" l="1"/>
  <c r="G94" i="2"/>
  <c r="H94" i="2" l="1"/>
  <c r="E95" i="2" s="1"/>
  <c r="K95" i="2" s="1"/>
  <c r="M95" i="2" l="1"/>
  <c r="J95" i="2" s="1"/>
  <c r="I96" i="2" s="1"/>
  <c r="L95" i="2" l="1"/>
  <c r="G95" i="2" l="1"/>
  <c r="F95" i="2"/>
  <c r="H95" i="2" s="1"/>
  <c r="E96" i="2" s="1"/>
  <c r="K96" i="2" s="1"/>
  <c r="M96" i="2" l="1"/>
  <c r="J96" i="2" s="1"/>
  <c r="I97" i="2" s="1"/>
  <c r="L96" i="2" l="1"/>
  <c r="F96" i="2" l="1"/>
  <c r="G96" i="2"/>
  <c r="H96" i="2" l="1"/>
  <c r="E97" i="2" s="1"/>
  <c r="K97" i="2" s="1"/>
  <c r="M97" i="2" s="1"/>
  <c r="J97" i="2" s="1"/>
  <c r="I98" i="2" s="1"/>
  <c r="L97" i="2" l="1"/>
  <c r="F97" i="2" l="1"/>
  <c r="G97" i="2"/>
  <c r="H97" i="2" l="1"/>
  <c r="E98" i="2" s="1"/>
  <c r="K98" i="2" s="1"/>
  <c r="M98" i="2" l="1"/>
  <c r="J98" i="2" s="1"/>
  <c r="I99" i="2" s="1"/>
  <c r="L98" i="2" l="1"/>
  <c r="F98" i="2" l="1"/>
  <c r="G98" i="2"/>
  <c r="H98" i="2" l="1"/>
  <c r="E99" i="2" s="1"/>
  <c r="K99" i="2" s="1"/>
  <c r="M99" i="2" l="1"/>
  <c r="J99" i="2" s="1"/>
  <c r="I100" i="2" s="1"/>
  <c r="L99" i="2" l="1"/>
  <c r="F99" i="2" s="1"/>
  <c r="G99" i="2"/>
  <c r="I88" i="2"/>
  <c r="I102" i="2"/>
  <c r="I103" i="2" l="1"/>
  <c r="H99" i="2"/>
  <c r="E100" i="2" s="1"/>
  <c r="E88" i="2" l="1"/>
  <c r="K100" i="2"/>
  <c r="K88" i="2" l="1"/>
  <c r="M100" i="2"/>
  <c r="J100" i="2" s="1"/>
  <c r="L100" i="2" l="1"/>
  <c r="G100" i="2" l="1"/>
  <c r="G88" i="2" s="1"/>
  <c r="F100" i="2"/>
  <c r="F88" i="2" l="1"/>
  <c r="H100" i="2"/>
  <c r="H88" i="2" l="1"/>
  <c r="E102" i="2"/>
  <c r="K102" i="2" l="1"/>
  <c r="M102" i="2" l="1"/>
  <c r="H102" i="2"/>
  <c r="E103" i="2" s="1"/>
  <c r="K103" i="2" l="1"/>
  <c r="M103" i="2" l="1"/>
  <c r="J103" i="2" s="1"/>
  <c r="I104" i="2" s="1"/>
  <c r="L103" i="2" l="1"/>
  <c r="G103" i="2" l="1"/>
  <c r="F103" i="2"/>
  <c r="H103" i="2" l="1"/>
  <c r="E104" i="2" s="1"/>
  <c r="K104" i="2" l="1"/>
  <c r="M104" i="2" l="1"/>
  <c r="J104" i="2" s="1"/>
  <c r="I105" i="2" s="1"/>
  <c r="L104" i="2" l="1"/>
  <c r="F104" i="2" l="1"/>
  <c r="G104" i="2"/>
  <c r="H104" i="2" l="1"/>
  <c r="E105" i="2" s="1"/>
  <c r="K105" i="2" l="1"/>
  <c r="M105" i="2" l="1"/>
  <c r="J105" i="2" s="1"/>
  <c r="I106" i="2" s="1"/>
  <c r="L105" i="2" l="1"/>
  <c r="F105" i="2" s="1"/>
  <c r="G105" i="2" l="1"/>
  <c r="H105" i="2" s="1"/>
  <c r="E106" i="2" s="1"/>
  <c r="K106" i="2" s="1"/>
  <c r="M106" i="2" l="1"/>
  <c r="J106" i="2" s="1"/>
  <c r="I107" i="2" s="1"/>
  <c r="L106" i="2" l="1"/>
  <c r="G106" i="2" l="1"/>
  <c r="F106" i="2"/>
  <c r="H106" i="2" l="1"/>
  <c r="E107" i="2" s="1"/>
  <c r="K107" i="2" s="1"/>
  <c r="M107" i="2" l="1"/>
  <c r="J107" i="2" s="1"/>
  <c r="I108" i="2" s="1"/>
  <c r="L107" i="2" l="1"/>
  <c r="G107" i="2" l="1"/>
  <c r="F107" i="2"/>
  <c r="H107" i="2" l="1"/>
  <c r="E108" i="2" s="1"/>
  <c r="K108" i="2" s="1"/>
  <c r="M108" i="2" l="1"/>
  <c r="J108" i="2" s="1"/>
  <c r="I109" i="2" s="1"/>
  <c r="L108" i="2" l="1"/>
  <c r="F108" i="2" l="1"/>
  <c r="G108" i="2"/>
  <c r="H108" i="2" l="1"/>
  <c r="E109" i="2" s="1"/>
  <c r="K109" i="2" s="1"/>
  <c r="M109" i="2" l="1"/>
  <c r="J109" i="2" s="1"/>
  <c r="I110" i="2" s="1"/>
  <c r="L109" i="2" l="1"/>
  <c r="F109" i="2" l="1"/>
  <c r="G109" i="2"/>
  <c r="H109" i="2" l="1"/>
  <c r="E110" i="2" s="1"/>
  <c r="K110" i="2" s="1"/>
  <c r="M110" i="2" l="1"/>
  <c r="J110" i="2" s="1"/>
  <c r="I111" i="2" s="1"/>
  <c r="L110" i="2" l="1"/>
  <c r="F110" i="2" l="1"/>
  <c r="G110" i="2"/>
  <c r="H110" i="2" l="1"/>
  <c r="E111" i="2" s="1"/>
  <c r="K111" i="2" s="1"/>
  <c r="M111" i="2" l="1"/>
  <c r="J111" i="2" s="1"/>
  <c r="I112" i="2" s="1"/>
  <c r="L111" i="2" l="1"/>
  <c r="F111" i="2" l="1"/>
  <c r="G111" i="2"/>
  <c r="H111" i="2" l="1"/>
  <c r="E112" i="2" s="1"/>
  <c r="K112" i="2" s="1"/>
  <c r="M112" i="2" l="1"/>
  <c r="J112" i="2" s="1"/>
  <c r="I113" i="2" s="1"/>
  <c r="I101" i="2" l="1"/>
  <c r="I115" i="2"/>
  <c r="L112" i="2"/>
  <c r="F112" i="2" l="1"/>
  <c r="G112" i="2"/>
  <c r="I116" i="2"/>
  <c r="H112" i="2" l="1"/>
  <c r="E113" i="2" s="1"/>
  <c r="E101" i="2" l="1"/>
  <c r="K113" i="2"/>
  <c r="K101" i="2" l="1"/>
  <c r="M113" i="2"/>
  <c r="J113" i="2" s="1"/>
  <c r="L113" i="2" l="1"/>
  <c r="F113" i="2" l="1"/>
  <c r="G113" i="2"/>
  <c r="G101" i="2" s="1"/>
  <c r="F101" i="2" l="1"/>
  <c r="H113" i="2"/>
  <c r="E115" i="2" l="1"/>
  <c r="H101" i="2"/>
  <c r="K115" i="2" l="1"/>
  <c r="H115" i="2" l="1"/>
  <c r="E116" i="2" s="1"/>
  <c r="K116" i="2" s="1"/>
  <c r="M115" i="2"/>
  <c r="M116" i="2" l="1"/>
  <c r="J116" i="2" s="1"/>
  <c r="I117" i="2" s="1"/>
  <c r="L116" i="2" l="1"/>
  <c r="G116" i="2" l="1"/>
  <c r="F116" i="2"/>
  <c r="H116" i="2" l="1"/>
  <c r="E117" i="2" s="1"/>
  <c r="K117" i="2" l="1"/>
  <c r="M117" i="2" l="1"/>
  <c r="J117" i="2" s="1"/>
  <c r="I118" i="2" s="1"/>
  <c r="L117" i="2" l="1"/>
  <c r="F117" i="2" l="1"/>
  <c r="G117" i="2"/>
  <c r="H117" i="2" l="1"/>
  <c r="E118" i="2" s="1"/>
  <c r="K118" i="2" l="1"/>
  <c r="M118" i="2" l="1"/>
  <c r="J118" i="2" s="1"/>
  <c r="I119" i="2" s="1"/>
  <c r="L118" i="2" l="1"/>
  <c r="F118" i="2" l="1"/>
  <c r="G118" i="2"/>
  <c r="H118" i="2" l="1"/>
  <c r="E119" i="2" s="1"/>
  <c r="K119" i="2" s="1"/>
  <c r="M119" i="2" l="1"/>
  <c r="J119" i="2" s="1"/>
  <c r="I120" i="2" s="1"/>
  <c r="L119" i="2" l="1"/>
  <c r="F119" i="2" l="1"/>
  <c r="G119" i="2"/>
  <c r="H119" i="2" l="1"/>
  <c r="E120" i="2" s="1"/>
  <c r="K120" i="2" s="1"/>
  <c r="M120" i="2" l="1"/>
  <c r="J120" i="2" s="1"/>
  <c r="I121" i="2" s="1"/>
  <c r="L120" i="2" l="1"/>
  <c r="G120" i="2"/>
  <c r="F120" i="2"/>
  <c r="H120" i="2" l="1"/>
  <c r="E121" i="2" s="1"/>
  <c r="K121" i="2" s="1"/>
  <c r="M121" i="2" l="1"/>
  <c r="J121" i="2" s="1"/>
  <c r="I122" i="2" s="1"/>
  <c r="L121" i="2" l="1"/>
  <c r="G121" i="2" l="1"/>
  <c r="F121" i="2"/>
  <c r="H121" i="2" s="1"/>
  <c r="E122" i="2" s="1"/>
  <c r="K122" i="2" s="1"/>
  <c r="M122" i="2" l="1"/>
  <c r="J122" i="2" s="1"/>
  <c r="I123" i="2" s="1"/>
  <c r="L122" i="2" l="1"/>
  <c r="G122" i="2" l="1"/>
  <c r="F122" i="2"/>
  <c r="H122" i="2" l="1"/>
  <c r="E123" i="2" s="1"/>
  <c r="K123" i="2" s="1"/>
  <c r="M123" i="2" s="1"/>
  <c r="J123" i="2" s="1"/>
  <c r="I124" i="2" s="1"/>
  <c r="L123" i="2" l="1"/>
  <c r="G123" i="2" l="1"/>
  <c r="F123" i="2"/>
  <c r="H123" i="2" s="1"/>
  <c r="E124" i="2" s="1"/>
  <c r="K124" i="2" s="1"/>
  <c r="M124" i="2" l="1"/>
  <c r="J124" i="2" s="1"/>
  <c r="I125" i="2" s="1"/>
  <c r="L124" i="2" l="1"/>
  <c r="G124" i="2" l="1"/>
  <c r="F124" i="2"/>
  <c r="H124" i="2" s="1"/>
  <c r="E125" i="2" s="1"/>
  <c r="K125" i="2" s="1"/>
  <c r="M125" i="2" l="1"/>
  <c r="J125" i="2" s="1"/>
  <c r="I126" i="2" s="1"/>
  <c r="I114" i="2" l="1"/>
  <c r="I128" i="2"/>
  <c r="L125" i="2"/>
  <c r="F125" i="2" l="1"/>
  <c r="G125" i="2"/>
  <c r="I129" i="2"/>
  <c r="H125" i="2" l="1"/>
  <c r="E126" i="2" s="1"/>
  <c r="E114" i="2" s="1"/>
  <c r="K126" i="2" l="1"/>
  <c r="K114" i="2" s="1"/>
  <c r="M126" i="2" l="1"/>
  <c r="J126" i="2" s="1"/>
  <c r="L126" i="2" l="1"/>
  <c r="G126" i="2" s="1"/>
  <c r="G114" i="2" s="1"/>
  <c r="F126" i="2" l="1"/>
  <c r="F114" i="2" s="1"/>
  <c r="H126" i="2"/>
  <c r="H114" i="2" l="1"/>
  <c r="E128" i="2"/>
  <c r="K128" i="2" l="1"/>
  <c r="M128" i="2" l="1"/>
  <c r="H128" i="2"/>
  <c r="E129" i="2" s="1"/>
  <c r="K129" i="2" l="1"/>
  <c r="M129" i="2" l="1"/>
  <c r="J129" i="2" s="1"/>
  <c r="I130" i="2" s="1"/>
  <c r="L129" i="2" l="1"/>
  <c r="G129" i="2" l="1"/>
  <c r="F129" i="2"/>
  <c r="H129" i="2" l="1"/>
  <c r="E130" i="2" s="1"/>
  <c r="K130" i="2" l="1"/>
  <c r="M130" i="2" l="1"/>
  <c r="J130" i="2" s="1"/>
  <c r="I131" i="2" s="1"/>
  <c r="L130" i="2" l="1"/>
  <c r="G130" i="2" l="1"/>
  <c r="F130" i="2"/>
  <c r="H130" i="2" l="1"/>
  <c r="E131" i="2" s="1"/>
  <c r="K131" i="2" l="1"/>
  <c r="M131" i="2" l="1"/>
  <c r="J131" i="2" s="1"/>
  <c r="I132" i="2" s="1"/>
  <c r="L131" i="2" l="1"/>
  <c r="G131" i="2" l="1"/>
  <c r="F131" i="2"/>
  <c r="H131" i="2" l="1"/>
  <c r="E132" i="2" s="1"/>
  <c r="K132" i="2" s="1"/>
  <c r="M132" i="2" l="1"/>
  <c r="J132" i="2" s="1"/>
  <c r="I133" i="2" s="1"/>
  <c r="L132" i="2" l="1"/>
  <c r="G132" i="2" l="1"/>
  <c r="F132" i="2"/>
  <c r="H132" i="2" l="1"/>
  <c r="E133" i="2" s="1"/>
  <c r="K133" i="2" s="1"/>
  <c r="M133" i="2" l="1"/>
  <c r="J133" i="2" s="1"/>
  <c r="I134" i="2" s="1"/>
  <c r="L133" i="2" l="1"/>
  <c r="G133" i="2" l="1"/>
  <c r="F133" i="2"/>
  <c r="H133" i="2" l="1"/>
  <c r="E134" i="2" s="1"/>
  <c r="K134" i="2" s="1"/>
  <c r="M134" i="2" l="1"/>
  <c r="J134" i="2" s="1"/>
  <c r="I135" i="2" s="1"/>
  <c r="L134" i="2" l="1"/>
  <c r="F134" i="2" l="1"/>
  <c r="G134" i="2"/>
  <c r="H134" i="2" l="1"/>
  <c r="E135" i="2" s="1"/>
  <c r="K135" i="2" s="1"/>
  <c r="M135" i="2" s="1"/>
  <c r="J135" i="2" s="1"/>
  <c r="I136" i="2" s="1"/>
  <c r="L135" i="2" l="1"/>
  <c r="G135" i="2" l="1"/>
  <c r="F135" i="2"/>
  <c r="H135" i="2" l="1"/>
  <c r="E136" i="2" s="1"/>
  <c r="K136" i="2" s="1"/>
  <c r="M136" i="2" s="1"/>
  <c r="J136" i="2" s="1"/>
  <c r="I137" i="2" s="1"/>
  <c r="L136" i="2" l="1"/>
  <c r="F136" i="2" l="1"/>
  <c r="G136" i="2"/>
  <c r="H136" i="2" l="1"/>
  <c r="E137" i="2" s="1"/>
  <c r="K137" i="2" s="1"/>
  <c r="M137" i="2" l="1"/>
  <c r="J137" i="2" s="1"/>
  <c r="I138" i="2" s="1"/>
  <c r="L137" i="2" l="1"/>
  <c r="G137" i="2" l="1"/>
  <c r="F137" i="2"/>
  <c r="H137" i="2" l="1"/>
  <c r="E138" i="2" s="1"/>
  <c r="K138" i="2" s="1"/>
  <c r="M138" i="2" s="1"/>
  <c r="J138" i="2" s="1"/>
  <c r="I139" i="2" s="1"/>
  <c r="I127" i="2" l="1"/>
  <c r="I141" i="2"/>
  <c r="L138" i="2"/>
  <c r="I142" i="2" l="1"/>
  <c r="G138" i="2"/>
  <c r="F138" i="2"/>
  <c r="H138" i="2" l="1"/>
  <c r="E139" i="2" s="1"/>
  <c r="E127" i="2" l="1"/>
  <c r="K139" i="2"/>
  <c r="K127" i="2" l="1"/>
  <c r="M139" i="2"/>
  <c r="J139" i="2" s="1"/>
  <c r="L139" i="2" l="1"/>
  <c r="F139" i="2" l="1"/>
  <c r="G139" i="2"/>
  <c r="G127" i="2" s="1"/>
  <c r="F127" i="2" l="1"/>
  <c r="H139" i="2"/>
  <c r="E141" i="2" l="1"/>
  <c r="H127" i="2"/>
  <c r="K141" i="2" l="1"/>
  <c r="M141" i="2" l="1"/>
  <c r="H141" i="2"/>
  <c r="E142" i="2" s="1"/>
  <c r="K142" i="2" s="1"/>
  <c r="M142" i="2" l="1"/>
  <c r="J142" i="2" s="1"/>
  <c r="I143" i="2" s="1"/>
  <c r="L142" i="2" l="1"/>
  <c r="F142" i="2" l="1"/>
  <c r="G142" i="2"/>
  <c r="H142" i="2" l="1"/>
  <c r="E143" i="2" s="1"/>
  <c r="K143" i="2" l="1"/>
  <c r="M143" i="2" l="1"/>
  <c r="J143" i="2" s="1"/>
  <c r="I144" i="2" s="1"/>
  <c r="L143" i="2" l="1"/>
  <c r="F143" i="2" l="1"/>
  <c r="G143" i="2"/>
  <c r="H143" i="2" l="1"/>
  <c r="E144" i="2" s="1"/>
  <c r="K144" i="2" l="1"/>
  <c r="M144" i="2" l="1"/>
  <c r="J144" i="2" s="1"/>
  <c r="I145" i="2" s="1"/>
  <c r="L144" i="2" l="1"/>
  <c r="G144" i="2" l="1"/>
  <c r="F144" i="2"/>
  <c r="H144" i="2" l="1"/>
  <c r="E145" i="2" s="1"/>
  <c r="K145" i="2" s="1"/>
  <c r="M145" i="2" l="1"/>
  <c r="J145" i="2" s="1"/>
  <c r="I146" i="2" s="1"/>
  <c r="L145" i="2" l="1"/>
  <c r="F145" i="2" l="1"/>
  <c r="G145" i="2"/>
  <c r="H145" i="2" l="1"/>
  <c r="E146" i="2" s="1"/>
  <c r="K146" i="2" s="1"/>
  <c r="M146" i="2" l="1"/>
  <c r="J146" i="2" s="1"/>
  <c r="I147" i="2" s="1"/>
  <c r="L146" i="2" l="1"/>
  <c r="F146" i="2" l="1"/>
  <c r="G146" i="2"/>
  <c r="H146" i="2" l="1"/>
  <c r="E147" i="2" s="1"/>
  <c r="K147" i="2" s="1"/>
  <c r="M147" i="2" l="1"/>
  <c r="J147" i="2" s="1"/>
  <c r="I148" i="2" s="1"/>
  <c r="L147" i="2" l="1"/>
  <c r="F147" i="2" l="1"/>
  <c r="G147" i="2"/>
  <c r="H147" i="2" l="1"/>
  <c r="E148" i="2" s="1"/>
  <c r="K148" i="2" s="1"/>
  <c r="M148" i="2" s="1"/>
  <c r="J148" i="2" s="1"/>
  <c r="I149" i="2" s="1"/>
  <c r="L148" i="2" l="1"/>
  <c r="G148" i="2" l="1"/>
  <c r="F148" i="2"/>
  <c r="H148" i="2" l="1"/>
  <c r="E149" i="2" s="1"/>
  <c r="K149" i="2" s="1"/>
  <c r="M149" i="2" l="1"/>
  <c r="J149" i="2" s="1"/>
  <c r="I150" i="2" s="1"/>
  <c r="L149" i="2" l="1"/>
  <c r="F149" i="2" l="1"/>
  <c r="G149" i="2"/>
  <c r="H149" i="2" l="1"/>
  <c r="E150" i="2" s="1"/>
  <c r="K150" i="2" s="1"/>
  <c r="M150" i="2" l="1"/>
  <c r="J150" i="2" s="1"/>
  <c r="I151" i="2" s="1"/>
  <c r="L150" i="2" l="1"/>
  <c r="F150" i="2" l="1"/>
  <c r="G150" i="2"/>
  <c r="H150" i="2" l="1"/>
  <c r="E151" i="2" s="1"/>
  <c r="K151" i="2" s="1"/>
  <c r="M151" i="2" s="1"/>
  <c r="J151" i="2" s="1"/>
  <c r="I152" i="2" s="1"/>
  <c r="L151" i="2" l="1"/>
  <c r="G151" i="2" s="1"/>
  <c r="I154" i="2"/>
  <c r="I140" i="2"/>
  <c r="F151" i="2"/>
  <c r="I155" i="2" l="1"/>
  <c r="H151" i="2"/>
  <c r="E152" i="2" s="1"/>
  <c r="E140" i="2" l="1"/>
  <c r="K152" i="2"/>
  <c r="K140" i="2" l="1"/>
  <c r="M152" i="2"/>
  <c r="J152" i="2" s="1"/>
  <c r="L152" i="2" l="1"/>
  <c r="G152" i="2" s="1"/>
  <c r="G140" i="2" s="1"/>
  <c r="F152" i="2"/>
  <c r="F140" i="2" l="1"/>
  <c r="H152" i="2"/>
  <c r="H140" i="2" l="1"/>
  <c r="E154" i="2"/>
  <c r="K154" i="2" l="1"/>
  <c r="H154" i="2" l="1"/>
  <c r="E155" i="2" s="1"/>
  <c r="K155" i="2" s="1"/>
  <c r="M154" i="2"/>
  <c r="M155" i="2" l="1"/>
  <c r="J155" i="2" s="1"/>
  <c r="I156" i="2" s="1"/>
  <c r="L155" i="2" l="1"/>
  <c r="F155" i="2" l="1"/>
  <c r="G155" i="2"/>
  <c r="H155" i="2" l="1"/>
  <c r="E156" i="2" s="1"/>
  <c r="K156" i="2" l="1"/>
  <c r="M156" i="2" l="1"/>
  <c r="J156" i="2" s="1"/>
  <c r="I157" i="2" s="1"/>
  <c r="L156" i="2" l="1"/>
  <c r="G156" i="2" l="1"/>
  <c r="F156" i="2"/>
  <c r="H156" i="2" l="1"/>
  <c r="E157" i="2" s="1"/>
  <c r="K157" i="2" l="1"/>
  <c r="M157" i="2" l="1"/>
  <c r="J157" i="2" s="1"/>
  <c r="I158" i="2" s="1"/>
  <c r="L157" i="2" l="1"/>
  <c r="F157" i="2" l="1"/>
  <c r="G157" i="2"/>
  <c r="H157" i="2" l="1"/>
  <c r="E158" i="2" s="1"/>
  <c r="K158" i="2" s="1"/>
  <c r="M158" i="2" l="1"/>
  <c r="J158" i="2" s="1"/>
  <c r="I159" i="2" s="1"/>
  <c r="L158" i="2" l="1"/>
  <c r="G158" i="2" l="1"/>
  <c r="F158" i="2"/>
  <c r="H158" i="2" l="1"/>
  <c r="E159" i="2" s="1"/>
  <c r="K159" i="2" s="1"/>
  <c r="M159" i="2" l="1"/>
  <c r="J159" i="2" s="1"/>
  <c r="I160" i="2" s="1"/>
  <c r="L159" i="2" l="1"/>
  <c r="F159" i="2" l="1"/>
  <c r="G159" i="2"/>
  <c r="H159" i="2" l="1"/>
  <c r="E160" i="2" s="1"/>
  <c r="K160" i="2" s="1"/>
  <c r="M160" i="2" l="1"/>
  <c r="J160" i="2" s="1"/>
  <c r="I161" i="2" s="1"/>
  <c r="L160" i="2" l="1"/>
  <c r="F160" i="2" l="1"/>
  <c r="G160" i="2"/>
  <c r="H160" i="2" l="1"/>
  <c r="E161" i="2" s="1"/>
  <c r="K161" i="2" s="1"/>
  <c r="M161" i="2" l="1"/>
  <c r="J161" i="2" s="1"/>
  <c r="I162" i="2" s="1"/>
  <c r="L161" i="2" l="1"/>
  <c r="F161" i="2" l="1"/>
  <c r="G161" i="2"/>
  <c r="H161" i="2" l="1"/>
  <c r="E162" i="2" s="1"/>
  <c r="K162" i="2" s="1"/>
  <c r="M162" i="2" l="1"/>
  <c r="J162" i="2" s="1"/>
  <c r="I163" i="2" s="1"/>
  <c r="L162" i="2" l="1"/>
  <c r="F162" i="2" l="1"/>
  <c r="G162" i="2"/>
  <c r="H162" i="2" l="1"/>
  <c r="E163" i="2" s="1"/>
  <c r="K163" i="2" s="1"/>
  <c r="M163" i="2" l="1"/>
  <c r="J163" i="2" s="1"/>
  <c r="I164" i="2" s="1"/>
  <c r="L163" i="2" l="1"/>
  <c r="G163" i="2" l="1"/>
  <c r="F163" i="2"/>
  <c r="H163" i="2" s="1"/>
  <c r="E164" i="2" s="1"/>
  <c r="K164" i="2" s="1"/>
  <c r="M164" i="2" l="1"/>
  <c r="J164" i="2" s="1"/>
  <c r="I165" i="2" s="1"/>
  <c r="I153" i="2" l="1"/>
  <c r="I167" i="2"/>
  <c r="L164" i="2"/>
  <c r="F164" i="2" l="1"/>
  <c r="G164" i="2"/>
  <c r="I168" i="2"/>
  <c r="H164" i="2" l="1"/>
  <c r="E165" i="2" s="1"/>
  <c r="E153" i="2" l="1"/>
  <c r="K165" i="2"/>
  <c r="K153" i="2" l="1"/>
  <c r="M165" i="2"/>
  <c r="J165" i="2" s="1"/>
  <c r="L165" i="2" l="1"/>
  <c r="G165" i="2" l="1"/>
  <c r="G153" i="2" s="1"/>
  <c r="F165" i="2"/>
  <c r="F153" i="2" l="1"/>
  <c r="H165" i="2"/>
  <c r="H153" i="2" l="1"/>
  <c r="E167" i="2"/>
  <c r="K167" i="2" l="1"/>
  <c r="H167" i="2" l="1"/>
  <c r="E168" i="2" s="1"/>
  <c r="M167" i="2"/>
  <c r="K168" i="2" l="1"/>
  <c r="M168" i="2" l="1"/>
  <c r="J168" i="2" s="1"/>
  <c r="I169" i="2" s="1"/>
  <c r="L168" i="2" l="1"/>
  <c r="G168" i="2" l="1"/>
  <c r="F168" i="2"/>
  <c r="H168" i="2" l="1"/>
  <c r="E169" i="2" s="1"/>
  <c r="K169" i="2" l="1"/>
  <c r="M169" i="2" l="1"/>
  <c r="J169" i="2" s="1"/>
  <c r="I170" i="2" s="1"/>
  <c r="L169" i="2" l="1"/>
  <c r="G169" i="2" l="1"/>
  <c r="F169" i="2"/>
  <c r="H169" i="2" l="1"/>
  <c r="E170" i="2" s="1"/>
  <c r="K170" i="2" l="1"/>
  <c r="M170" i="2" l="1"/>
  <c r="J170" i="2" s="1"/>
  <c r="I171" i="2" s="1"/>
  <c r="L170" i="2" l="1"/>
  <c r="F170" i="2" l="1"/>
  <c r="G170" i="2"/>
  <c r="H170" i="2" l="1"/>
  <c r="E171" i="2" s="1"/>
  <c r="K171" i="2" s="1"/>
  <c r="M171" i="2" l="1"/>
  <c r="J171" i="2" s="1"/>
  <c r="I172" i="2" s="1"/>
  <c r="L171" i="2" l="1"/>
  <c r="G171" i="2" l="1"/>
  <c r="F171" i="2"/>
  <c r="H171" i="2" l="1"/>
  <c r="E172" i="2" s="1"/>
  <c r="K172" i="2" s="1"/>
  <c r="M172" i="2" l="1"/>
  <c r="J172" i="2" s="1"/>
  <c r="I173" i="2" s="1"/>
  <c r="L172" i="2" l="1"/>
  <c r="G172" i="2" l="1"/>
  <c r="F172" i="2"/>
  <c r="H172" i="2" l="1"/>
  <c r="E173" i="2" s="1"/>
  <c r="K173" i="2" s="1"/>
  <c r="M173" i="2" l="1"/>
  <c r="J173" i="2" s="1"/>
  <c r="I174" i="2" s="1"/>
  <c r="L173" i="2" l="1"/>
  <c r="F173" i="2" l="1"/>
  <c r="G173" i="2"/>
  <c r="H173" i="2" l="1"/>
  <c r="E174" i="2" s="1"/>
  <c r="K174" i="2" s="1"/>
  <c r="M174" i="2" l="1"/>
  <c r="J174" i="2" s="1"/>
  <c r="I175" i="2" s="1"/>
  <c r="L174" i="2" l="1"/>
  <c r="F174" i="2" l="1"/>
  <c r="G174" i="2"/>
  <c r="H174" i="2" l="1"/>
  <c r="E175" i="2" s="1"/>
  <c r="K175" i="2" s="1"/>
  <c r="M175" i="2" l="1"/>
  <c r="J175" i="2" s="1"/>
  <c r="I176" i="2" s="1"/>
  <c r="L175" i="2" l="1"/>
  <c r="G175" i="2" l="1"/>
  <c r="F175" i="2"/>
  <c r="H175" i="2" s="1"/>
  <c r="E176" i="2" s="1"/>
  <c r="K176" i="2" s="1"/>
  <c r="M176" i="2" l="1"/>
  <c r="J176" i="2" s="1"/>
  <c r="I177" i="2" s="1"/>
  <c r="L176" i="2" l="1"/>
  <c r="G176" i="2" l="1"/>
  <c r="F176" i="2"/>
  <c r="H176" i="2" s="1"/>
  <c r="E177" i="2" s="1"/>
  <c r="K177" i="2" s="1"/>
  <c r="M177" i="2" l="1"/>
  <c r="J177" i="2" s="1"/>
  <c r="I178" i="2" s="1"/>
  <c r="I166" i="2" l="1"/>
  <c r="I180" i="2"/>
  <c r="L177" i="2"/>
  <c r="F177" i="2" l="1"/>
  <c r="G177" i="2"/>
  <c r="I181" i="2"/>
  <c r="H177" i="2" l="1"/>
  <c r="E178" i="2" s="1"/>
  <c r="E166" i="2"/>
  <c r="K178" i="2"/>
  <c r="K166" i="2" l="1"/>
  <c r="M178" i="2"/>
  <c r="J178" i="2" s="1"/>
  <c r="L178" i="2" l="1"/>
  <c r="G178" i="2" l="1"/>
  <c r="G166" i="2" s="1"/>
  <c r="F178" i="2"/>
  <c r="F166" i="2" l="1"/>
  <c r="H178" i="2"/>
  <c r="H166" i="2" l="1"/>
  <c r="E180" i="2"/>
  <c r="K180" i="2" l="1"/>
  <c r="M180" i="2" l="1"/>
  <c r="H180" i="2"/>
  <c r="E181" i="2" s="1"/>
  <c r="K181" i="2" l="1"/>
  <c r="M181" i="2" l="1"/>
  <c r="J181" i="2" s="1"/>
  <c r="I182" i="2" s="1"/>
  <c r="L181" i="2" l="1"/>
  <c r="F181" i="2" l="1"/>
  <c r="G181" i="2"/>
  <c r="H181" i="2" l="1"/>
  <c r="E182" i="2" s="1"/>
  <c r="K182" i="2" l="1"/>
  <c r="M182" i="2" l="1"/>
  <c r="J182" i="2" s="1"/>
  <c r="I183" i="2" s="1"/>
  <c r="L182" i="2" l="1"/>
  <c r="G182" i="2" l="1"/>
  <c r="F182" i="2"/>
  <c r="H182" i="2" l="1"/>
  <c r="E183" i="2" s="1"/>
  <c r="K183" i="2" l="1"/>
  <c r="M183" i="2" l="1"/>
  <c r="J183" i="2" s="1"/>
  <c r="I184" i="2" s="1"/>
  <c r="L183" i="2" l="1"/>
  <c r="F183" i="2" l="1"/>
  <c r="G183" i="2"/>
  <c r="H183" i="2" l="1"/>
  <c r="E184" i="2" s="1"/>
  <c r="K184" i="2" s="1"/>
  <c r="M184" i="2" l="1"/>
  <c r="J184" i="2" s="1"/>
  <c r="I185" i="2" s="1"/>
  <c r="L184" i="2" l="1"/>
  <c r="F184" i="2" l="1"/>
  <c r="G184" i="2"/>
  <c r="H184" i="2" l="1"/>
  <c r="E185" i="2" s="1"/>
  <c r="K185" i="2" s="1"/>
  <c r="M185" i="2" l="1"/>
  <c r="J185" i="2" s="1"/>
  <c r="I186" i="2" s="1"/>
  <c r="L185" i="2" l="1"/>
  <c r="F185" i="2" l="1"/>
  <c r="G185" i="2"/>
  <c r="H185" i="2" l="1"/>
  <c r="E186" i="2" s="1"/>
  <c r="K186" i="2" s="1"/>
  <c r="M186" i="2" l="1"/>
  <c r="J186" i="2" s="1"/>
  <c r="I187" i="2" s="1"/>
  <c r="L186" i="2" l="1"/>
  <c r="F186" i="2" l="1"/>
  <c r="G186" i="2"/>
  <c r="H186" i="2" l="1"/>
  <c r="E187" i="2" s="1"/>
  <c r="K187" i="2" s="1"/>
  <c r="M187" i="2" l="1"/>
  <c r="J187" i="2" s="1"/>
  <c r="I188" i="2" s="1"/>
  <c r="L187" i="2" l="1"/>
  <c r="G187" i="2" l="1"/>
  <c r="F187" i="2"/>
  <c r="H187" i="2" l="1"/>
  <c r="E188" i="2" s="1"/>
  <c r="K188" i="2" s="1"/>
  <c r="M188" i="2" l="1"/>
  <c r="J188" i="2" s="1"/>
  <c r="I189" i="2" s="1"/>
  <c r="L188" i="2" l="1"/>
  <c r="F188" i="2" l="1"/>
  <c r="G188" i="2"/>
  <c r="H188" i="2" l="1"/>
  <c r="E189" i="2" s="1"/>
  <c r="K189" i="2" s="1"/>
  <c r="M189" i="2" l="1"/>
  <c r="J189" i="2" s="1"/>
  <c r="I190" i="2" s="1"/>
  <c r="L189" i="2" l="1"/>
  <c r="G189" i="2" l="1"/>
  <c r="F189" i="2"/>
  <c r="H189" i="2" l="1"/>
  <c r="E190" i="2" s="1"/>
  <c r="K190" i="2" s="1"/>
  <c r="M190" i="2" s="1"/>
  <c r="J190" i="2" s="1"/>
  <c r="I191" i="2" s="1"/>
  <c r="I193" i="2" l="1"/>
  <c r="I179" i="2"/>
  <c r="L190" i="2"/>
  <c r="I194" i="2" l="1"/>
  <c r="F190" i="2"/>
  <c r="G190" i="2"/>
  <c r="H190" i="2" l="1"/>
  <c r="E191" i="2" s="1"/>
  <c r="E179" i="2" l="1"/>
  <c r="K191" i="2"/>
  <c r="K179" i="2" l="1"/>
  <c r="M191" i="2"/>
  <c r="J191" i="2" s="1"/>
  <c r="L191" i="2" l="1"/>
  <c r="G191" i="2" l="1"/>
  <c r="G179" i="2" s="1"/>
  <c r="F191" i="2"/>
  <c r="F179" i="2" l="1"/>
  <c r="H191" i="2"/>
  <c r="H179" i="2" l="1"/>
  <c r="E193" i="2"/>
  <c r="K193" i="2" l="1"/>
  <c r="H193" i="2" l="1"/>
  <c r="E194" i="2" s="1"/>
  <c r="M193" i="2"/>
  <c r="K194" i="2" l="1"/>
  <c r="M194" i="2" l="1"/>
  <c r="J194" i="2" s="1"/>
  <c r="I195" i="2" s="1"/>
  <c r="L194" i="2" l="1"/>
  <c r="F194" i="2" l="1"/>
  <c r="G194" i="2"/>
  <c r="H194" i="2" l="1"/>
  <c r="E195" i="2" s="1"/>
  <c r="K195" i="2" l="1"/>
  <c r="M195" i="2" l="1"/>
  <c r="J195" i="2" s="1"/>
  <c r="I196" i="2" s="1"/>
  <c r="L195" i="2" l="1"/>
  <c r="F195" i="2" l="1"/>
  <c r="G195" i="2"/>
  <c r="H195" i="2" l="1"/>
  <c r="E196" i="2" s="1"/>
  <c r="K196" i="2" l="1"/>
  <c r="M196" i="2" l="1"/>
  <c r="J196" i="2" s="1"/>
  <c r="I197" i="2" s="1"/>
  <c r="L196" i="2" l="1"/>
  <c r="G196" i="2" l="1"/>
  <c r="F196" i="2"/>
  <c r="H196" i="2" l="1"/>
  <c r="E197" i="2" s="1"/>
  <c r="K197" i="2" s="1"/>
  <c r="M197" i="2" l="1"/>
  <c r="J197" i="2" s="1"/>
  <c r="I198" i="2" s="1"/>
  <c r="L197" i="2" l="1"/>
  <c r="F197" i="2" l="1"/>
  <c r="G197" i="2"/>
  <c r="H197" i="2" l="1"/>
  <c r="E198" i="2" s="1"/>
  <c r="K198" i="2" s="1"/>
  <c r="M198" i="2" l="1"/>
  <c r="J198" i="2" s="1"/>
  <c r="I199" i="2" s="1"/>
  <c r="L198" i="2" l="1"/>
  <c r="F198" i="2" l="1"/>
  <c r="G198" i="2"/>
  <c r="H198" i="2" l="1"/>
  <c r="E199" i="2" s="1"/>
  <c r="K199" i="2" s="1"/>
  <c r="M199" i="2" l="1"/>
  <c r="J199" i="2" s="1"/>
  <c r="I200" i="2" s="1"/>
  <c r="L199" i="2" l="1"/>
  <c r="F199" i="2" l="1"/>
  <c r="G199" i="2"/>
  <c r="H199" i="2" l="1"/>
  <c r="E200" i="2" s="1"/>
  <c r="K200" i="2" s="1"/>
  <c r="M200" i="2" l="1"/>
  <c r="J200" i="2" s="1"/>
  <c r="I201" i="2" s="1"/>
  <c r="L200" i="2" l="1"/>
  <c r="G200" i="2" l="1"/>
  <c r="F200" i="2"/>
  <c r="H200" i="2" s="1"/>
  <c r="E201" i="2" s="1"/>
  <c r="K201" i="2" s="1"/>
  <c r="M201" i="2" l="1"/>
  <c r="J201" i="2" s="1"/>
  <c r="I202" i="2" s="1"/>
  <c r="L201" i="2" l="1"/>
  <c r="F201" i="2" l="1"/>
  <c r="G201" i="2"/>
  <c r="H201" i="2" l="1"/>
  <c r="E202" i="2" s="1"/>
  <c r="K202" i="2" s="1"/>
  <c r="M202" i="2" l="1"/>
  <c r="J202" i="2" s="1"/>
  <c r="I203" i="2" s="1"/>
  <c r="L202" i="2" l="1"/>
  <c r="G202" i="2" l="1"/>
  <c r="F202" i="2"/>
  <c r="H202" i="2" s="1"/>
  <c r="E203" i="2" s="1"/>
  <c r="K203" i="2" s="1"/>
  <c r="M203" i="2" l="1"/>
  <c r="J203" i="2" s="1"/>
  <c r="I204" i="2" s="1"/>
  <c r="I192" i="2" l="1"/>
  <c r="I206" i="2"/>
  <c r="L203" i="2"/>
  <c r="G203" i="2" l="1"/>
  <c r="F203" i="2"/>
  <c r="I207" i="2"/>
  <c r="H203" i="2" l="1"/>
  <c r="E204" i="2" s="1"/>
  <c r="E192" i="2"/>
  <c r="K204" i="2"/>
  <c r="K192" i="2" l="1"/>
  <c r="M204" i="2"/>
  <c r="J204" i="2" s="1"/>
  <c r="L204" i="2" l="1"/>
  <c r="F204" i="2" l="1"/>
  <c r="G204" i="2"/>
  <c r="G192" i="2" s="1"/>
  <c r="F192" i="2" l="1"/>
  <c r="H204" i="2"/>
  <c r="E206" i="2" l="1"/>
  <c r="H192" i="2"/>
  <c r="K206" i="2" l="1"/>
  <c r="M206" i="2" l="1"/>
  <c r="H206" i="2"/>
  <c r="E207" i="2" s="1"/>
  <c r="K207" i="2" l="1"/>
  <c r="M207" i="2" l="1"/>
  <c r="J207" i="2" s="1"/>
  <c r="I208" i="2" s="1"/>
  <c r="L207" i="2" l="1"/>
  <c r="F207" i="2" l="1"/>
  <c r="G207" i="2"/>
  <c r="H207" i="2" l="1"/>
  <c r="E208" i="2" s="1"/>
  <c r="K208" i="2" l="1"/>
  <c r="M208" i="2" l="1"/>
  <c r="J208" i="2" s="1"/>
  <c r="I209" i="2" s="1"/>
  <c r="L208" i="2" l="1"/>
  <c r="F208" i="2" l="1"/>
  <c r="G208" i="2"/>
  <c r="H208" i="2" l="1"/>
  <c r="E209" i="2" s="1"/>
  <c r="K209" i="2" l="1"/>
  <c r="M209" i="2" l="1"/>
  <c r="J209" i="2" s="1"/>
  <c r="I210" i="2" s="1"/>
  <c r="L209" i="2" l="1"/>
  <c r="F209" i="2" l="1"/>
  <c r="G209" i="2"/>
  <c r="H209" i="2" l="1"/>
  <c r="E210" i="2" s="1"/>
  <c r="K210" i="2" s="1"/>
  <c r="M210" i="2" l="1"/>
  <c r="J210" i="2" s="1"/>
  <c r="I211" i="2" s="1"/>
  <c r="L210" i="2" l="1"/>
  <c r="G210" i="2" l="1"/>
  <c r="F210" i="2"/>
  <c r="H210" i="2" l="1"/>
  <c r="E211" i="2" s="1"/>
  <c r="K211" i="2" s="1"/>
  <c r="M211" i="2" l="1"/>
  <c r="J211" i="2" s="1"/>
  <c r="I212" i="2" s="1"/>
  <c r="L211" i="2" l="1"/>
  <c r="G211" i="2" l="1"/>
  <c r="F211" i="2"/>
  <c r="H211" i="2" l="1"/>
  <c r="E212" i="2" s="1"/>
  <c r="K212" i="2" s="1"/>
  <c r="M212" i="2" l="1"/>
  <c r="J212" i="2" s="1"/>
  <c r="I213" i="2" s="1"/>
  <c r="L212" i="2" l="1"/>
  <c r="G212" i="2" l="1"/>
  <c r="F212" i="2"/>
  <c r="H212" i="2" s="1"/>
  <c r="E213" i="2" s="1"/>
  <c r="K213" i="2" s="1"/>
  <c r="M213" i="2" l="1"/>
  <c r="J213" i="2" s="1"/>
  <c r="I214" i="2" s="1"/>
  <c r="L213" i="2" l="1"/>
  <c r="G213" i="2" l="1"/>
  <c r="F213" i="2"/>
  <c r="H213" i="2" s="1"/>
  <c r="E214" i="2" s="1"/>
  <c r="K214" i="2" s="1"/>
  <c r="M214" i="2" l="1"/>
  <c r="J214" i="2" s="1"/>
  <c r="I215" i="2" s="1"/>
  <c r="L214" i="2" l="1"/>
  <c r="G214" i="2" l="1"/>
  <c r="F214" i="2"/>
  <c r="H214" i="2" l="1"/>
  <c r="E215" i="2" s="1"/>
  <c r="K215" i="2" s="1"/>
  <c r="M215" i="2" s="1"/>
  <c r="J215" i="2" s="1"/>
  <c r="I216" i="2" s="1"/>
  <c r="L215" i="2" l="1"/>
  <c r="G215" i="2" l="1"/>
  <c r="F215" i="2"/>
  <c r="H215" i="2" l="1"/>
  <c r="E216" i="2" s="1"/>
  <c r="K216" i="2" s="1"/>
  <c r="M216" i="2" s="1"/>
  <c r="J216" i="2" s="1"/>
  <c r="I217" i="2" s="1"/>
  <c r="I205" i="2" l="1"/>
  <c r="I219" i="2"/>
  <c r="L216" i="2"/>
  <c r="F216" i="2" l="1"/>
  <c r="G216" i="2"/>
  <c r="I220" i="2"/>
  <c r="H216" i="2" l="1"/>
  <c r="E217" i="2" s="1"/>
  <c r="E205" i="2" l="1"/>
  <c r="K217" i="2"/>
  <c r="K205" i="2" l="1"/>
  <c r="M217" i="2"/>
  <c r="J217" i="2" s="1"/>
  <c r="L217" i="2" l="1"/>
  <c r="F217" i="2" l="1"/>
  <c r="G217" i="2"/>
  <c r="G205" i="2" s="1"/>
  <c r="F205" i="2" l="1"/>
  <c r="H217" i="2"/>
  <c r="H205" i="2" l="1"/>
  <c r="E219" i="2"/>
  <c r="K219" i="2" l="1"/>
  <c r="M219" i="2" l="1"/>
  <c r="H219" i="2"/>
  <c r="E220" i="2" s="1"/>
  <c r="K220" i="2" l="1"/>
  <c r="M220" i="2" l="1"/>
  <c r="J220" i="2" s="1"/>
  <c r="I221" i="2" s="1"/>
  <c r="L220" i="2" l="1"/>
  <c r="F220" i="2" l="1"/>
  <c r="G220" i="2"/>
  <c r="H220" i="2" l="1"/>
  <c r="E221" i="2" s="1"/>
  <c r="K221" i="2" l="1"/>
  <c r="M221" i="2" l="1"/>
  <c r="J221" i="2" s="1"/>
  <c r="I222" i="2" s="1"/>
  <c r="L221" i="2" l="1"/>
  <c r="G221" i="2" l="1"/>
  <c r="F221" i="2"/>
  <c r="H221" i="2" l="1"/>
  <c r="E222" i="2" s="1"/>
  <c r="K222" i="2" l="1"/>
  <c r="M222" i="2" l="1"/>
  <c r="J222" i="2" s="1"/>
  <c r="I223" i="2" s="1"/>
  <c r="L222" i="2" l="1"/>
  <c r="G222" i="2" l="1"/>
  <c r="F222" i="2"/>
  <c r="H222" i="2" l="1"/>
  <c r="E223" i="2" s="1"/>
  <c r="K223" i="2" s="1"/>
  <c r="M223" i="2" l="1"/>
  <c r="J223" i="2" s="1"/>
  <c r="I224" i="2" s="1"/>
  <c r="L223" i="2" l="1"/>
  <c r="F223" i="2" l="1"/>
  <c r="G223" i="2"/>
  <c r="H223" i="2" l="1"/>
  <c r="E224" i="2" s="1"/>
  <c r="K224" i="2" s="1"/>
  <c r="M224" i="2" l="1"/>
  <c r="J224" i="2" s="1"/>
  <c r="I225" i="2" s="1"/>
  <c r="L224" i="2" l="1"/>
  <c r="F224" i="2" l="1"/>
  <c r="G224" i="2"/>
  <c r="H224" i="2" l="1"/>
  <c r="E225" i="2" s="1"/>
  <c r="K225" i="2" s="1"/>
  <c r="M225" i="2" l="1"/>
  <c r="J225" i="2" s="1"/>
  <c r="I226" i="2" s="1"/>
  <c r="L225" i="2" l="1"/>
  <c r="F225" i="2" l="1"/>
  <c r="G225" i="2"/>
  <c r="H225" i="2" l="1"/>
  <c r="E226" i="2" s="1"/>
  <c r="K226" i="2" s="1"/>
  <c r="M226" i="2" l="1"/>
  <c r="J226" i="2" s="1"/>
  <c r="I227" i="2" s="1"/>
  <c r="L226" i="2" l="1"/>
  <c r="F226" i="2" l="1"/>
  <c r="G226" i="2"/>
  <c r="H226" i="2" l="1"/>
  <c r="E227" i="2" s="1"/>
  <c r="K227" i="2" s="1"/>
  <c r="M227" i="2" l="1"/>
  <c r="J227" i="2" s="1"/>
  <c r="I228" i="2" s="1"/>
  <c r="L227" i="2" l="1"/>
  <c r="F227" i="2" l="1"/>
  <c r="G227" i="2"/>
  <c r="H227" i="2" l="1"/>
  <c r="E228" i="2" s="1"/>
  <c r="K228" i="2" s="1"/>
  <c r="M228" i="2" l="1"/>
  <c r="J228" i="2" s="1"/>
  <c r="I229" i="2" s="1"/>
  <c r="L228" i="2" l="1"/>
  <c r="G228" i="2" l="1"/>
  <c r="F228" i="2"/>
  <c r="H228" i="2" l="1"/>
  <c r="E229" i="2" s="1"/>
  <c r="K229" i="2" s="1"/>
  <c r="M229" i="2" s="1"/>
  <c r="J229" i="2" s="1"/>
  <c r="I230" i="2" s="1"/>
  <c r="L229" i="2" l="1"/>
  <c r="I218" i="2"/>
  <c r="I232" i="2"/>
  <c r="I233" i="2" l="1"/>
  <c r="F229" i="2"/>
  <c r="G229" i="2"/>
  <c r="H229" i="2" l="1"/>
  <c r="E230" i="2" s="1"/>
  <c r="E218" i="2" l="1"/>
  <c r="K230" i="2"/>
  <c r="K218" i="2" l="1"/>
  <c r="M230" i="2"/>
  <c r="J230" i="2" s="1"/>
  <c r="L230" i="2" l="1"/>
  <c r="G230" i="2" l="1"/>
  <c r="G218" i="2" s="1"/>
  <c r="F230" i="2"/>
  <c r="F218" i="2" l="1"/>
  <c r="H230" i="2"/>
  <c r="H218" i="2" l="1"/>
  <c r="E232" i="2"/>
  <c r="K232" i="2" l="1"/>
  <c r="M232" i="2" l="1"/>
  <c r="H232" i="2"/>
  <c r="E233" i="2" s="1"/>
  <c r="K233" i="2" l="1"/>
  <c r="M233" i="2" l="1"/>
  <c r="J233" i="2" s="1"/>
  <c r="I234" i="2" s="1"/>
  <c r="L233" i="2" l="1"/>
  <c r="G233" i="2" l="1"/>
  <c r="F233" i="2"/>
  <c r="H233" i="2" l="1"/>
  <c r="E234" i="2" s="1"/>
  <c r="K234" i="2" l="1"/>
  <c r="M234" i="2" l="1"/>
  <c r="J234" i="2" s="1"/>
  <c r="I235" i="2" s="1"/>
  <c r="L234" i="2" l="1"/>
  <c r="G234" i="2" l="1"/>
  <c r="F234" i="2"/>
  <c r="H234" i="2" l="1"/>
  <c r="E235" i="2" s="1"/>
  <c r="K235" i="2" l="1"/>
  <c r="M235" i="2" l="1"/>
  <c r="J235" i="2" s="1"/>
  <c r="I236" i="2" s="1"/>
  <c r="L235" i="2" l="1"/>
  <c r="G235" i="2" s="1"/>
  <c r="F235" i="2" l="1"/>
  <c r="H235" i="2" s="1"/>
  <c r="E236" i="2" s="1"/>
  <c r="K236" i="2" s="1"/>
  <c r="M236" i="2" l="1"/>
  <c r="J236" i="2" s="1"/>
  <c r="I237" i="2" s="1"/>
  <c r="L236" i="2" l="1"/>
  <c r="G236" i="2" l="1"/>
  <c r="F236" i="2"/>
  <c r="H236" i="2" l="1"/>
  <c r="E237" i="2" s="1"/>
  <c r="K237" i="2" s="1"/>
  <c r="M237" i="2" l="1"/>
  <c r="J237" i="2" s="1"/>
  <c r="I238" i="2" s="1"/>
  <c r="L237" i="2" l="1"/>
  <c r="G237" i="2" l="1"/>
  <c r="F237" i="2"/>
  <c r="H237" i="2" l="1"/>
  <c r="E238" i="2" s="1"/>
  <c r="K238" i="2" s="1"/>
  <c r="M238" i="2" l="1"/>
  <c r="J238" i="2" s="1"/>
  <c r="I239" i="2" s="1"/>
  <c r="L238" i="2" l="1"/>
  <c r="G238" i="2" l="1"/>
  <c r="F238" i="2"/>
  <c r="H238" i="2" s="1"/>
  <c r="E239" i="2" s="1"/>
  <c r="K239" i="2" s="1"/>
  <c r="M239" i="2" l="1"/>
  <c r="J239" i="2" s="1"/>
  <c r="I240" i="2" s="1"/>
  <c r="L239" i="2" l="1"/>
  <c r="F239" i="2" l="1"/>
  <c r="G239" i="2"/>
  <c r="H239" i="2" l="1"/>
  <c r="E240" i="2" s="1"/>
  <c r="K240" i="2" s="1"/>
  <c r="M240" i="2" l="1"/>
  <c r="J240" i="2" s="1"/>
  <c r="I241" i="2" s="1"/>
  <c r="L240" i="2" l="1"/>
  <c r="G240" i="2" l="1"/>
  <c r="F240" i="2"/>
  <c r="H240" i="2" s="1"/>
  <c r="E241" i="2" s="1"/>
  <c r="K241" i="2" s="1"/>
  <c r="M241" i="2" l="1"/>
  <c r="J241" i="2" s="1"/>
  <c r="I242" i="2" s="1"/>
  <c r="L241" i="2" l="1"/>
  <c r="F241" i="2" l="1"/>
  <c r="G241" i="2"/>
  <c r="H241" i="2" l="1"/>
  <c r="E242" i="2" s="1"/>
  <c r="K242" i="2" s="1"/>
  <c r="M242" i="2" l="1"/>
  <c r="J242" i="2" s="1"/>
  <c r="I243" i="2" s="1"/>
  <c r="I231" i="2" l="1"/>
  <c r="I245" i="2"/>
  <c r="L242" i="2"/>
  <c r="G242" i="2" l="1"/>
  <c r="F242" i="2"/>
  <c r="H242" i="2" s="1"/>
  <c r="E243" i="2" s="1"/>
  <c r="I246" i="2"/>
  <c r="E231" i="2" l="1"/>
  <c r="K243" i="2"/>
  <c r="K231" i="2" l="1"/>
  <c r="M243" i="2"/>
  <c r="J243" i="2" s="1"/>
  <c r="L243" i="2" l="1"/>
  <c r="F243" i="2" l="1"/>
  <c r="G243" i="2"/>
  <c r="G231" i="2" s="1"/>
  <c r="F231" i="2" l="1"/>
  <c r="H243" i="2"/>
  <c r="E245" i="2" l="1"/>
  <c r="H231" i="2"/>
  <c r="K245" i="2" l="1"/>
  <c r="H245" i="2" l="1"/>
  <c r="E246" i="2" s="1"/>
  <c r="M245" i="2"/>
  <c r="K246" i="2" l="1"/>
  <c r="M246" i="2" l="1"/>
  <c r="J246" i="2" s="1"/>
  <c r="I247" i="2" s="1"/>
  <c r="L246" i="2" l="1"/>
  <c r="F246" i="2" l="1"/>
  <c r="G246" i="2"/>
  <c r="H246" i="2" l="1"/>
  <c r="E247" i="2" s="1"/>
  <c r="K247" i="2" l="1"/>
  <c r="M247" i="2" l="1"/>
  <c r="J247" i="2" s="1"/>
  <c r="I248" i="2" s="1"/>
  <c r="L247" i="2" l="1"/>
  <c r="F247" i="2" l="1"/>
  <c r="G247" i="2"/>
  <c r="H247" i="2" l="1"/>
  <c r="E248" i="2" s="1"/>
  <c r="K248" i="2" l="1"/>
  <c r="M248" i="2" l="1"/>
  <c r="J248" i="2" s="1"/>
  <c r="I249" i="2" s="1"/>
  <c r="L248" i="2" l="1"/>
  <c r="F248" i="2" l="1"/>
  <c r="G248" i="2"/>
  <c r="H248" i="2" l="1"/>
  <c r="E249" i="2" s="1"/>
  <c r="K249" i="2" s="1"/>
  <c r="M249" i="2" l="1"/>
  <c r="J249" i="2" s="1"/>
  <c r="I250" i="2" s="1"/>
  <c r="L249" i="2" l="1"/>
  <c r="F249" i="2" l="1"/>
  <c r="G249" i="2"/>
  <c r="H249" i="2" l="1"/>
  <c r="E250" i="2" s="1"/>
  <c r="K250" i="2" s="1"/>
  <c r="M250" i="2" l="1"/>
  <c r="J250" i="2" s="1"/>
  <c r="I251" i="2" s="1"/>
  <c r="L250" i="2" l="1"/>
  <c r="G250" i="2" l="1"/>
  <c r="F250" i="2"/>
  <c r="H250" i="2" l="1"/>
  <c r="E251" i="2" s="1"/>
  <c r="K251" i="2" s="1"/>
  <c r="M251" i="2" l="1"/>
  <c r="J251" i="2" s="1"/>
  <c r="I252" i="2" s="1"/>
  <c r="L251" i="2" l="1"/>
  <c r="G251" i="2" l="1"/>
  <c r="F251" i="2"/>
  <c r="H251" i="2" s="1"/>
  <c r="E252" i="2" s="1"/>
  <c r="K252" i="2" s="1"/>
  <c r="M252" i="2" l="1"/>
  <c r="J252" i="2" s="1"/>
  <c r="I253" i="2" s="1"/>
  <c r="L252" i="2" l="1"/>
  <c r="F252" i="2" l="1"/>
  <c r="G252" i="2"/>
  <c r="H252" i="2" l="1"/>
  <c r="E253" i="2" s="1"/>
  <c r="K253" i="2" s="1"/>
  <c r="M253" i="2" l="1"/>
  <c r="J253" i="2" s="1"/>
  <c r="I254" i="2" s="1"/>
  <c r="L253" i="2" l="1"/>
  <c r="F253" i="2" l="1"/>
  <c r="G253" i="2"/>
  <c r="H253" i="2" l="1"/>
  <c r="E254" i="2" s="1"/>
  <c r="K254" i="2" s="1"/>
  <c r="M254" i="2" l="1"/>
  <c r="J254" i="2" s="1"/>
  <c r="I255" i="2" s="1"/>
  <c r="L254" i="2" l="1"/>
  <c r="F254" i="2" l="1"/>
  <c r="G254" i="2"/>
  <c r="H254" i="2" l="1"/>
  <c r="E255" i="2" s="1"/>
  <c r="K255" i="2" s="1"/>
  <c r="M255" i="2" l="1"/>
  <c r="J255" i="2" s="1"/>
  <c r="I256" i="2" s="1"/>
  <c r="I244" i="2" l="1"/>
  <c r="I258" i="2"/>
  <c r="L255" i="2"/>
  <c r="I259" i="2" l="1"/>
  <c r="F255" i="2"/>
  <c r="G255" i="2"/>
  <c r="H255" i="2" l="1"/>
  <c r="E256" i="2" s="1"/>
  <c r="E244" i="2"/>
  <c r="K256" i="2"/>
  <c r="K244" i="2" l="1"/>
  <c r="M256" i="2"/>
  <c r="J256" i="2" s="1"/>
  <c r="L256" i="2" l="1"/>
  <c r="G256" i="2" l="1"/>
  <c r="G244" i="2" s="1"/>
  <c r="F256" i="2"/>
  <c r="F244" i="2" l="1"/>
  <c r="H256" i="2"/>
  <c r="E258" i="2" l="1"/>
  <c r="H244" i="2"/>
  <c r="K258" i="2" l="1"/>
  <c r="M258" i="2" l="1"/>
  <c r="H258" i="2"/>
  <c r="E259" i="2" s="1"/>
  <c r="K259" i="2" l="1"/>
  <c r="M259" i="2" l="1"/>
  <c r="J259" i="2" s="1"/>
  <c r="I260" i="2" s="1"/>
  <c r="L259" i="2" l="1"/>
  <c r="G259" i="2" l="1"/>
  <c r="F259" i="2"/>
  <c r="H259" i="2" l="1"/>
  <c r="E260" i="2" s="1"/>
  <c r="K260" i="2" l="1"/>
  <c r="M260" i="2" l="1"/>
  <c r="J260" i="2" s="1"/>
  <c r="I261" i="2" s="1"/>
  <c r="L260" i="2" l="1"/>
  <c r="G260" i="2" l="1"/>
  <c r="F260" i="2"/>
  <c r="H260" i="2" l="1"/>
  <c r="E261" i="2" s="1"/>
  <c r="K261" i="2" l="1"/>
  <c r="M261" i="2" l="1"/>
  <c r="J261" i="2" s="1"/>
  <c r="I262" i="2" s="1"/>
  <c r="L261" i="2" l="1"/>
  <c r="F261" i="2" l="1"/>
  <c r="G261" i="2"/>
  <c r="H261" i="2" l="1"/>
  <c r="E262" i="2" s="1"/>
  <c r="K262" i="2" s="1"/>
  <c r="M262" i="2" l="1"/>
  <c r="J262" i="2" s="1"/>
  <c r="I263" i="2" s="1"/>
  <c r="L262" i="2" l="1"/>
  <c r="G262" i="2" l="1"/>
  <c r="F262" i="2"/>
  <c r="H262" i="2" l="1"/>
  <c r="E263" i="2" s="1"/>
  <c r="K263" i="2" s="1"/>
  <c r="M263" i="2" l="1"/>
  <c r="J263" i="2" s="1"/>
  <c r="I264" i="2" s="1"/>
  <c r="L263" i="2" l="1"/>
  <c r="G263" i="2" l="1"/>
  <c r="F263" i="2"/>
  <c r="H263" i="2" l="1"/>
  <c r="E264" i="2" s="1"/>
  <c r="K264" i="2" s="1"/>
  <c r="M264" i="2" l="1"/>
  <c r="J264" i="2" s="1"/>
  <c r="I265" i="2" s="1"/>
  <c r="L264" i="2" l="1"/>
  <c r="F264" i="2" l="1"/>
  <c r="G264" i="2"/>
  <c r="H264" i="2" l="1"/>
  <c r="E265" i="2" s="1"/>
  <c r="K265" i="2" s="1"/>
  <c r="M265" i="2" l="1"/>
  <c r="J265" i="2" s="1"/>
  <c r="I266" i="2" s="1"/>
  <c r="L265" i="2" l="1"/>
  <c r="F265" i="2" l="1"/>
  <c r="G265" i="2"/>
  <c r="H265" i="2" l="1"/>
  <c r="E266" i="2" s="1"/>
  <c r="K266" i="2" s="1"/>
  <c r="M266" i="2" l="1"/>
  <c r="J266" i="2" s="1"/>
  <c r="I267" i="2" s="1"/>
  <c r="L266" i="2" l="1"/>
  <c r="F266" i="2" l="1"/>
  <c r="G266" i="2"/>
  <c r="H266" i="2" l="1"/>
  <c r="E267" i="2" s="1"/>
  <c r="K267" i="2" s="1"/>
  <c r="M267" i="2" l="1"/>
  <c r="J267" i="2" s="1"/>
  <c r="I268" i="2" s="1"/>
  <c r="L267" i="2" l="1"/>
  <c r="G267" i="2" l="1"/>
  <c r="F267" i="2"/>
  <c r="H267" i="2" l="1"/>
  <c r="E268" i="2" s="1"/>
  <c r="K268" i="2" s="1"/>
  <c r="M268" i="2"/>
  <c r="J268" i="2" s="1"/>
  <c r="I269" i="2" s="1"/>
  <c r="I257" i="2" l="1"/>
  <c r="I271" i="2"/>
  <c r="L268" i="2"/>
  <c r="F268" i="2" l="1"/>
  <c r="G268" i="2"/>
  <c r="I272" i="2"/>
  <c r="H268" i="2" l="1"/>
  <c r="E269" i="2" s="1"/>
  <c r="E257" i="2" l="1"/>
  <c r="F5" i="2" s="1"/>
  <c r="K269" i="2"/>
  <c r="K257" i="2" l="1"/>
  <c r="M269" i="2"/>
  <c r="J269" i="2" s="1"/>
  <c r="L269" i="2" l="1"/>
  <c r="G269" i="2" l="1"/>
  <c r="G257" i="2" s="1"/>
  <c r="F269" i="2"/>
  <c r="F257" i="2" l="1"/>
  <c r="H269" i="2"/>
  <c r="E271" i="2" l="1"/>
  <c r="H257" i="2"/>
  <c r="B5" i="2" s="1"/>
  <c r="K271" i="2" l="1"/>
  <c r="H271" i="2" l="1"/>
  <c r="E272" i="2" s="1"/>
  <c r="K272" i="2" s="1"/>
  <c r="M271" i="2"/>
  <c r="M272" i="2" l="1"/>
  <c r="J272" i="2" s="1"/>
  <c r="I273" i="2" s="1"/>
  <c r="L272" i="2" l="1"/>
  <c r="G272" i="2" l="1"/>
  <c r="F272" i="2"/>
  <c r="H272" i="2" l="1"/>
  <c r="E273" i="2" s="1"/>
  <c r="K273" i="2" l="1"/>
  <c r="M273" i="2" l="1"/>
  <c r="J273" i="2" s="1"/>
  <c r="I274" i="2" s="1"/>
  <c r="L273" i="2" l="1"/>
  <c r="G273" i="2" l="1"/>
  <c r="F273" i="2"/>
  <c r="H273" i="2" l="1"/>
  <c r="E274" i="2" s="1"/>
  <c r="K274" i="2" l="1"/>
  <c r="M274" i="2" l="1"/>
  <c r="J274" i="2" s="1"/>
  <c r="I275" i="2" s="1"/>
  <c r="L274" i="2" l="1"/>
  <c r="G274" i="2" l="1"/>
  <c r="F274" i="2"/>
  <c r="H274" i="2" l="1"/>
  <c r="E275" i="2" s="1"/>
  <c r="K275" i="2" s="1"/>
  <c r="M275" i="2" l="1"/>
  <c r="J275" i="2" s="1"/>
  <c r="I276" i="2" s="1"/>
  <c r="L275" i="2" l="1"/>
  <c r="F275" i="2" l="1"/>
  <c r="G275" i="2"/>
  <c r="H275" i="2" l="1"/>
  <c r="E276" i="2" s="1"/>
  <c r="K276" i="2" s="1"/>
  <c r="M276" i="2" l="1"/>
  <c r="J276" i="2" s="1"/>
  <c r="I277" i="2" s="1"/>
  <c r="L276" i="2" l="1"/>
  <c r="F276" i="2" s="1"/>
  <c r="G276" i="2" l="1"/>
  <c r="H276" i="2"/>
  <c r="E277" i="2" s="1"/>
  <c r="K277" i="2" s="1"/>
  <c r="M277" i="2" l="1"/>
  <c r="J277" i="2" s="1"/>
  <c r="I278" i="2" s="1"/>
  <c r="L277" i="2" l="1"/>
  <c r="F277" i="2" l="1"/>
  <c r="G277" i="2"/>
  <c r="H277" i="2" l="1"/>
  <c r="E278" i="2" s="1"/>
  <c r="K278" i="2" s="1"/>
  <c r="M278" i="2" l="1"/>
  <c r="J278" i="2" s="1"/>
  <c r="I279" i="2" s="1"/>
  <c r="L278" i="2" l="1"/>
  <c r="F278" i="2" l="1"/>
  <c r="G278" i="2"/>
  <c r="H278" i="2" l="1"/>
  <c r="E279" i="2" s="1"/>
  <c r="K279" i="2" s="1"/>
  <c r="M279" i="2" s="1"/>
  <c r="J279" i="2" s="1"/>
  <c r="I280" i="2" s="1"/>
  <c r="L279" i="2" l="1"/>
  <c r="F279" i="2" l="1"/>
  <c r="G279" i="2"/>
  <c r="H279" i="2" l="1"/>
  <c r="E280" i="2" s="1"/>
  <c r="K280" i="2" s="1"/>
  <c r="M280" i="2" l="1"/>
  <c r="J280" i="2" s="1"/>
  <c r="I281" i="2" s="1"/>
  <c r="L280" i="2" l="1"/>
  <c r="G280" i="2" s="1"/>
  <c r="F280" i="2"/>
  <c r="H280" i="2" l="1"/>
  <c r="E281" i="2" s="1"/>
  <c r="K281" i="2" s="1"/>
  <c r="M281" i="2"/>
  <c r="J281" i="2" s="1"/>
  <c r="I282" i="2" s="1"/>
  <c r="I270" i="2" l="1"/>
  <c r="I284" i="2"/>
  <c r="L281" i="2"/>
  <c r="I285" i="2" l="1"/>
  <c r="G281" i="2"/>
  <c r="F281" i="2"/>
  <c r="H281" i="2" l="1"/>
  <c r="E282" i="2" s="1"/>
  <c r="E270" i="2"/>
  <c r="K282" i="2"/>
  <c r="K270" i="2" l="1"/>
  <c r="M282" i="2"/>
  <c r="J282" i="2" s="1"/>
  <c r="L282" i="2" l="1"/>
  <c r="F282" i="2" l="1"/>
  <c r="G282" i="2"/>
  <c r="G270" i="2" s="1"/>
  <c r="F270" i="2" l="1"/>
  <c r="H282" i="2"/>
  <c r="H270" i="2" l="1"/>
  <c r="E284" i="2"/>
  <c r="K284" i="2" l="1"/>
  <c r="H284" i="2" l="1"/>
  <c r="E285" i="2" s="1"/>
  <c r="M284" i="2"/>
  <c r="K285" i="2" l="1"/>
  <c r="M285" i="2" l="1"/>
  <c r="J285" i="2" s="1"/>
  <c r="I286" i="2" s="1"/>
  <c r="L285" i="2" l="1"/>
  <c r="F285" i="2"/>
  <c r="G285" i="2"/>
  <c r="H285" i="2" l="1"/>
  <c r="E286" i="2" s="1"/>
  <c r="K286" i="2" l="1"/>
  <c r="M286" i="2" l="1"/>
  <c r="J286" i="2" s="1"/>
  <c r="I287" i="2" s="1"/>
  <c r="L286" i="2" l="1"/>
  <c r="G286" i="2" l="1"/>
  <c r="F286" i="2"/>
  <c r="H286" i="2" l="1"/>
  <c r="E287" i="2" s="1"/>
  <c r="K287" i="2" l="1"/>
  <c r="M287" i="2" l="1"/>
  <c r="J287" i="2" s="1"/>
  <c r="I288" i="2" s="1"/>
  <c r="L287" i="2" l="1"/>
  <c r="F287" i="2" l="1"/>
  <c r="G287" i="2"/>
  <c r="H287" i="2" l="1"/>
  <c r="E288" i="2" s="1"/>
  <c r="K288" i="2" s="1"/>
  <c r="M288" i="2" l="1"/>
  <c r="J288" i="2" s="1"/>
  <c r="I289" i="2" s="1"/>
  <c r="L288" i="2" l="1"/>
  <c r="F288" i="2" l="1"/>
  <c r="G288" i="2"/>
  <c r="H288" i="2" l="1"/>
  <c r="E289" i="2" s="1"/>
  <c r="K289" i="2" s="1"/>
  <c r="M289" i="2" l="1"/>
  <c r="J289" i="2" s="1"/>
  <c r="I290" i="2" s="1"/>
  <c r="L289" i="2" l="1"/>
  <c r="F289" i="2" l="1"/>
  <c r="G289" i="2"/>
  <c r="H289" i="2" l="1"/>
  <c r="E290" i="2" s="1"/>
  <c r="K290" i="2" s="1"/>
  <c r="M290" i="2" l="1"/>
  <c r="J290" i="2" s="1"/>
  <c r="I291" i="2" s="1"/>
  <c r="L290" i="2" l="1"/>
  <c r="F290" i="2" l="1"/>
  <c r="G290" i="2"/>
  <c r="H290" i="2" l="1"/>
  <c r="E291" i="2" s="1"/>
  <c r="K291" i="2" s="1"/>
  <c r="M291" i="2" l="1"/>
  <c r="J291" i="2" s="1"/>
  <c r="I292" i="2" s="1"/>
  <c r="L291" i="2" l="1"/>
  <c r="G291" i="2" l="1"/>
  <c r="F291" i="2"/>
  <c r="H291" i="2" s="1"/>
  <c r="E292" i="2" s="1"/>
  <c r="K292" i="2" s="1"/>
  <c r="M292" i="2" l="1"/>
  <c r="J292" i="2" s="1"/>
  <c r="I293" i="2" s="1"/>
  <c r="L292" i="2" l="1"/>
  <c r="G292" i="2" l="1"/>
  <c r="F292" i="2"/>
  <c r="H292" i="2" l="1"/>
  <c r="E293" i="2" s="1"/>
  <c r="K293" i="2" s="1"/>
  <c r="M293" i="2" s="1"/>
  <c r="J293" i="2" s="1"/>
  <c r="I294" i="2" s="1"/>
  <c r="L293" i="2" l="1"/>
  <c r="G293" i="2" l="1"/>
  <c r="F293" i="2"/>
  <c r="H293" i="2" l="1"/>
  <c r="E294" i="2" s="1"/>
  <c r="K294" i="2" s="1"/>
  <c r="M294" i="2" l="1"/>
  <c r="J294" i="2" s="1"/>
  <c r="I295" i="2" s="1"/>
  <c r="L294" i="2" l="1"/>
  <c r="G294" i="2" s="1"/>
  <c r="I283" i="2"/>
  <c r="I297" i="2"/>
  <c r="F294" i="2" l="1"/>
  <c r="H294" i="2" s="1"/>
  <c r="E295" i="2" s="1"/>
  <c r="I298" i="2"/>
  <c r="K295" i="2" l="1"/>
  <c r="E283" i="2"/>
  <c r="K283" i="2"/>
  <c r="M295" i="2"/>
  <c r="J295" i="2" s="1"/>
  <c r="L295" i="2" l="1"/>
  <c r="F295" i="2" l="1"/>
  <c r="G295" i="2"/>
  <c r="G283" i="2" s="1"/>
  <c r="F283" i="2" l="1"/>
  <c r="H295" i="2"/>
  <c r="E297" i="2" l="1"/>
  <c r="H283" i="2"/>
  <c r="K297" i="2" l="1"/>
  <c r="M297" i="2" l="1"/>
  <c r="H297" i="2"/>
  <c r="E298" i="2" s="1"/>
  <c r="K298" i="2" l="1"/>
  <c r="M298" i="2" l="1"/>
  <c r="J298" i="2" s="1"/>
  <c r="I299" i="2" s="1"/>
  <c r="L298" i="2" l="1"/>
  <c r="F298" i="2" l="1"/>
  <c r="G298" i="2"/>
  <c r="H298" i="2" l="1"/>
  <c r="E299" i="2" s="1"/>
  <c r="K299" i="2" l="1"/>
  <c r="M299" i="2" l="1"/>
  <c r="J299" i="2" s="1"/>
  <c r="I300" i="2" s="1"/>
  <c r="L299" i="2" l="1"/>
  <c r="F299" i="2" l="1"/>
  <c r="G299" i="2"/>
  <c r="H299" i="2" l="1"/>
  <c r="E300" i="2" s="1"/>
  <c r="K300" i="2" l="1"/>
  <c r="M300" i="2" l="1"/>
  <c r="J300" i="2" s="1"/>
  <c r="I301" i="2" s="1"/>
  <c r="L300" i="2" l="1"/>
  <c r="G300" i="2" l="1"/>
  <c r="F300" i="2"/>
  <c r="H300" i="2" l="1"/>
  <c r="E301" i="2" s="1"/>
  <c r="K301" i="2" s="1"/>
  <c r="M301" i="2" l="1"/>
  <c r="J301" i="2" s="1"/>
  <c r="I302" i="2" s="1"/>
  <c r="L301" i="2" l="1"/>
  <c r="G301" i="2" l="1"/>
  <c r="F301" i="2"/>
  <c r="H301" i="2" l="1"/>
  <c r="E302" i="2" s="1"/>
  <c r="K302" i="2" s="1"/>
  <c r="M302" i="2" l="1"/>
  <c r="J302" i="2" s="1"/>
  <c r="I303" i="2" s="1"/>
  <c r="L302" i="2" l="1"/>
  <c r="F302" i="2" l="1"/>
  <c r="G302" i="2"/>
  <c r="H302" i="2" l="1"/>
  <c r="E303" i="2" s="1"/>
  <c r="K303" i="2" s="1"/>
  <c r="M303" i="2" l="1"/>
  <c r="J303" i="2" s="1"/>
  <c r="I304" i="2" s="1"/>
  <c r="L303" i="2" l="1"/>
  <c r="F303" i="2" l="1"/>
  <c r="G303" i="2"/>
  <c r="H303" i="2" l="1"/>
  <c r="E304" i="2" s="1"/>
  <c r="K304" i="2" s="1"/>
  <c r="M304" i="2" l="1"/>
  <c r="J304" i="2" s="1"/>
  <c r="I305" i="2" s="1"/>
  <c r="L304" i="2" l="1"/>
  <c r="F304" i="2" l="1"/>
  <c r="G304" i="2"/>
  <c r="H304" i="2" l="1"/>
  <c r="E305" i="2" s="1"/>
  <c r="K305" i="2" s="1"/>
  <c r="M305" i="2" l="1"/>
  <c r="J305" i="2" s="1"/>
  <c r="I306" i="2" s="1"/>
  <c r="L305" i="2" l="1"/>
  <c r="F305" i="2" l="1"/>
  <c r="G305" i="2"/>
  <c r="H305" i="2" l="1"/>
  <c r="E306" i="2" s="1"/>
  <c r="K306" i="2" s="1"/>
  <c r="M306" i="2" l="1"/>
  <c r="J306" i="2" s="1"/>
  <c r="I307" i="2" s="1"/>
  <c r="L306" i="2" l="1"/>
  <c r="G306" i="2" l="1"/>
  <c r="F306" i="2"/>
  <c r="H306" i="2" s="1"/>
  <c r="E307" i="2" s="1"/>
  <c r="K307" i="2" s="1"/>
  <c r="M307" i="2" l="1"/>
  <c r="J307" i="2" s="1"/>
  <c r="I308" i="2" s="1"/>
  <c r="I296" i="2" l="1"/>
  <c r="I310" i="2"/>
  <c r="L307" i="2"/>
  <c r="F307" i="2" l="1"/>
  <c r="G307" i="2"/>
  <c r="I311" i="2"/>
  <c r="H307" i="2" l="1"/>
  <c r="E308" i="2" s="1"/>
  <c r="E296" i="2" l="1"/>
  <c r="K308" i="2"/>
  <c r="K296" i="2" l="1"/>
  <c r="M308" i="2"/>
  <c r="J308" i="2" s="1"/>
  <c r="L308" i="2" l="1"/>
  <c r="F308" i="2" l="1"/>
  <c r="G308" i="2"/>
  <c r="G296" i="2" s="1"/>
  <c r="F296" i="2" l="1"/>
  <c r="H308" i="2"/>
  <c r="H296" i="2" l="1"/>
  <c r="E310" i="2"/>
  <c r="K310" i="2" l="1"/>
  <c r="H310" i="2" l="1"/>
  <c r="E311" i="2" s="1"/>
  <c r="M310" i="2"/>
  <c r="K311" i="2" l="1"/>
  <c r="M311" i="2" l="1"/>
  <c r="J311" i="2" s="1"/>
  <c r="I312" i="2" s="1"/>
  <c r="L311" i="2" l="1"/>
  <c r="F311" i="2" l="1"/>
  <c r="G311" i="2"/>
  <c r="H311" i="2" l="1"/>
  <c r="E312" i="2" s="1"/>
  <c r="K312" i="2" l="1"/>
  <c r="M312" i="2" l="1"/>
  <c r="J312" i="2" s="1"/>
  <c r="I313" i="2" s="1"/>
  <c r="L312" i="2" l="1"/>
  <c r="G312" i="2" l="1"/>
  <c r="F312" i="2"/>
  <c r="H312" i="2" l="1"/>
  <c r="E313" i="2" s="1"/>
  <c r="K313" i="2" l="1"/>
  <c r="M313" i="2" l="1"/>
  <c r="J313" i="2" s="1"/>
  <c r="I314" i="2" s="1"/>
  <c r="L313" i="2" l="1"/>
  <c r="F313" i="2" l="1"/>
  <c r="G313" i="2"/>
  <c r="H313" i="2" l="1"/>
  <c r="E314" i="2" s="1"/>
  <c r="K314" i="2" s="1"/>
  <c r="M314" i="2" l="1"/>
  <c r="J314" i="2" s="1"/>
  <c r="I315" i="2" s="1"/>
  <c r="L314" i="2" l="1"/>
  <c r="F314" i="2" l="1"/>
  <c r="G314" i="2"/>
  <c r="H314" i="2" l="1"/>
  <c r="E315" i="2" s="1"/>
  <c r="K315" i="2" s="1"/>
  <c r="M315" i="2" l="1"/>
  <c r="J315" i="2" s="1"/>
  <c r="I316" i="2" s="1"/>
  <c r="L315" i="2" l="1"/>
  <c r="F315" i="2" l="1"/>
  <c r="G315" i="2"/>
  <c r="H315" i="2" l="1"/>
  <c r="E316" i="2" s="1"/>
  <c r="K316" i="2" s="1"/>
  <c r="M316" i="2" l="1"/>
  <c r="J316" i="2" s="1"/>
  <c r="I317" i="2" s="1"/>
  <c r="L316" i="2" l="1"/>
  <c r="G316" i="2" l="1"/>
  <c r="F316" i="2"/>
  <c r="H316" i="2" s="1"/>
  <c r="E317" i="2" s="1"/>
  <c r="K317" i="2" s="1"/>
  <c r="M317" i="2" l="1"/>
  <c r="J317" i="2" s="1"/>
  <c r="I318" i="2" s="1"/>
  <c r="L317" i="2" l="1"/>
  <c r="F317" i="2" l="1"/>
  <c r="G317" i="2"/>
  <c r="H317" i="2" l="1"/>
  <c r="E318" i="2" s="1"/>
  <c r="K318" i="2" s="1"/>
  <c r="M318" i="2" l="1"/>
  <c r="J318" i="2" s="1"/>
  <c r="I319" i="2" s="1"/>
  <c r="L318" i="2" l="1"/>
  <c r="F318" i="2" l="1"/>
  <c r="G318" i="2"/>
  <c r="H318" i="2" l="1"/>
  <c r="E319" i="2" s="1"/>
  <c r="K319" i="2" s="1"/>
  <c r="M319" i="2" l="1"/>
  <c r="J319" i="2" s="1"/>
  <c r="I320" i="2" s="1"/>
  <c r="L319" i="2" l="1"/>
  <c r="G319" i="2" l="1"/>
  <c r="F319" i="2"/>
  <c r="H319" i="2" l="1"/>
  <c r="E320" i="2" s="1"/>
  <c r="K320" i="2" s="1"/>
  <c r="M320" i="2" s="1"/>
  <c r="J320" i="2" s="1"/>
  <c r="I321" i="2" s="1"/>
  <c r="I309" i="2" l="1"/>
  <c r="I323" i="2"/>
  <c r="L320" i="2"/>
  <c r="G320" i="2" l="1"/>
  <c r="F320" i="2"/>
  <c r="H320" i="2" s="1"/>
  <c r="E321" i="2" s="1"/>
  <c r="I324" i="2"/>
  <c r="E309" i="2" l="1"/>
  <c r="K321" i="2"/>
  <c r="K309" i="2" l="1"/>
  <c r="M321" i="2"/>
  <c r="J321" i="2" s="1"/>
  <c r="L321" i="2" l="1"/>
  <c r="F321" i="2" l="1"/>
  <c r="G321" i="2"/>
  <c r="G309" i="2" s="1"/>
  <c r="F309" i="2" l="1"/>
  <c r="H321" i="2"/>
  <c r="H309" i="2" l="1"/>
  <c r="E323" i="2"/>
  <c r="K323" i="2" l="1"/>
  <c r="H323" i="2" l="1"/>
  <c r="E324" i="2" s="1"/>
  <c r="M323" i="2"/>
  <c r="K324" i="2" l="1"/>
  <c r="M324" i="2" l="1"/>
  <c r="J324" i="2" s="1"/>
  <c r="I325" i="2" s="1"/>
  <c r="L324" i="2" l="1"/>
  <c r="G324" i="2" l="1"/>
  <c r="F324" i="2"/>
  <c r="H324" i="2" l="1"/>
  <c r="E325" i="2" s="1"/>
  <c r="K325" i="2" l="1"/>
  <c r="M325" i="2" l="1"/>
  <c r="J325" i="2" s="1"/>
  <c r="I326" i="2" s="1"/>
  <c r="L325" i="2" l="1"/>
  <c r="G325" i="2" l="1"/>
  <c r="F325" i="2"/>
  <c r="H325" i="2" l="1"/>
  <c r="E326" i="2" s="1"/>
  <c r="K326" i="2" l="1"/>
  <c r="M326" i="2" l="1"/>
  <c r="J326" i="2" s="1"/>
  <c r="I327" i="2" s="1"/>
  <c r="L326" i="2" l="1"/>
  <c r="F326" i="2" l="1"/>
  <c r="G326" i="2"/>
  <c r="H326" i="2" l="1"/>
  <c r="E327" i="2" s="1"/>
  <c r="K327" i="2" s="1"/>
  <c r="M327" i="2" l="1"/>
  <c r="J327" i="2" s="1"/>
  <c r="I328" i="2" s="1"/>
  <c r="L327" i="2" l="1"/>
  <c r="F327" i="2" l="1"/>
  <c r="G327" i="2"/>
  <c r="H327" i="2" l="1"/>
  <c r="E328" i="2" s="1"/>
  <c r="K328" i="2" s="1"/>
  <c r="M328" i="2" l="1"/>
  <c r="J328" i="2" s="1"/>
  <c r="I329" i="2" s="1"/>
  <c r="L328" i="2" l="1"/>
  <c r="G328" i="2" l="1"/>
  <c r="F328" i="2"/>
  <c r="H328" i="2" l="1"/>
  <c r="E329" i="2" s="1"/>
  <c r="K329" i="2" s="1"/>
  <c r="M329" i="2" l="1"/>
  <c r="J329" i="2" s="1"/>
  <c r="I330" i="2" s="1"/>
  <c r="L329" i="2" l="1"/>
  <c r="G329" i="2" l="1"/>
  <c r="F329" i="2"/>
  <c r="H329" i="2" l="1"/>
  <c r="E330" i="2" s="1"/>
  <c r="K330" i="2" s="1"/>
  <c r="M330" i="2" s="1"/>
  <c r="J330" i="2" s="1"/>
  <c r="I331" i="2" s="1"/>
  <c r="L330" i="2" l="1"/>
  <c r="G330" i="2" l="1"/>
  <c r="F330" i="2"/>
  <c r="H330" i="2" l="1"/>
  <c r="E331" i="2" s="1"/>
  <c r="K331" i="2" s="1"/>
  <c r="M331" i="2" s="1"/>
  <c r="J331" i="2" s="1"/>
  <c r="I332" i="2" s="1"/>
  <c r="L331" i="2" l="1"/>
  <c r="G331" i="2" l="1"/>
  <c r="F331" i="2"/>
  <c r="H331" i="2" s="1"/>
  <c r="E332" i="2" s="1"/>
  <c r="K332" i="2" s="1"/>
  <c r="M332" i="2" l="1"/>
  <c r="J332" i="2" s="1"/>
  <c r="I333" i="2" s="1"/>
  <c r="L332" i="2" l="1"/>
  <c r="F332" i="2" l="1"/>
  <c r="G332" i="2"/>
  <c r="H332" i="2" l="1"/>
  <c r="E333" i="2" s="1"/>
  <c r="K333" i="2" s="1"/>
  <c r="M333" i="2" l="1"/>
  <c r="J333" i="2" s="1"/>
  <c r="I334" i="2" s="1"/>
  <c r="I322" i="2" l="1"/>
  <c r="I336" i="2"/>
  <c r="L333" i="2"/>
  <c r="F333" i="2" l="1"/>
  <c r="G333" i="2"/>
  <c r="I337" i="2"/>
  <c r="H333" i="2" l="1"/>
  <c r="E334" i="2" s="1"/>
  <c r="E322" i="2" l="1"/>
  <c r="K334" i="2"/>
  <c r="K322" i="2" l="1"/>
  <c r="M334" i="2"/>
  <c r="J334" i="2" s="1"/>
  <c r="L334" i="2" l="1"/>
  <c r="G334" i="2" l="1"/>
  <c r="G322" i="2" s="1"/>
  <c r="F334" i="2"/>
  <c r="F322" i="2" l="1"/>
  <c r="H334" i="2"/>
  <c r="H322" i="2" l="1"/>
  <c r="E336" i="2"/>
  <c r="K336" i="2" l="1"/>
  <c r="H336" i="2" l="1"/>
  <c r="E337" i="2" s="1"/>
  <c r="M336" i="2"/>
  <c r="K337" i="2" l="1"/>
  <c r="M337" i="2" l="1"/>
  <c r="J337" i="2" s="1"/>
  <c r="I338" i="2" s="1"/>
  <c r="L337" i="2" l="1"/>
  <c r="F337" i="2" l="1"/>
  <c r="G337" i="2"/>
  <c r="H337" i="2" l="1"/>
  <c r="E338" i="2" s="1"/>
  <c r="K338" i="2" l="1"/>
  <c r="M338" i="2" l="1"/>
  <c r="J338" i="2" s="1"/>
  <c r="I339" i="2" s="1"/>
  <c r="L338" i="2" l="1"/>
  <c r="G338" i="2" s="1"/>
  <c r="F338" i="2"/>
  <c r="H338" i="2" l="1"/>
  <c r="E339" i="2" s="1"/>
  <c r="K339" i="2" l="1"/>
  <c r="M339" i="2" l="1"/>
  <c r="J339" i="2" s="1"/>
  <c r="I340" i="2" s="1"/>
  <c r="L339" i="2" l="1"/>
  <c r="F339" i="2" l="1"/>
  <c r="G339" i="2"/>
  <c r="H339" i="2" l="1"/>
  <c r="E340" i="2" s="1"/>
  <c r="K340" i="2" s="1"/>
  <c r="M340" i="2" l="1"/>
  <c r="J340" i="2" s="1"/>
  <c r="I341" i="2" s="1"/>
  <c r="L340" i="2" l="1"/>
  <c r="F340" i="2" l="1"/>
  <c r="G340" i="2"/>
  <c r="H340" i="2" l="1"/>
  <c r="E341" i="2" s="1"/>
  <c r="K341" i="2" s="1"/>
  <c r="M341" i="2" l="1"/>
  <c r="J341" i="2" s="1"/>
  <c r="I342" i="2" s="1"/>
  <c r="L341" i="2" l="1"/>
  <c r="G341" i="2" s="1"/>
  <c r="F341" i="2" l="1"/>
  <c r="H341" i="2" s="1"/>
  <c r="E342" i="2" s="1"/>
  <c r="K342" i="2" s="1"/>
  <c r="M342" i="2" l="1"/>
  <c r="J342" i="2" s="1"/>
  <c r="I343" i="2" s="1"/>
  <c r="L342" i="2" l="1"/>
  <c r="F342" i="2" l="1"/>
  <c r="G342" i="2"/>
  <c r="H342" i="2" l="1"/>
  <c r="E343" i="2" s="1"/>
  <c r="K343" i="2" s="1"/>
  <c r="M343" i="2" l="1"/>
  <c r="J343" i="2" s="1"/>
  <c r="I344" i="2" s="1"/>
  <c r="L343" i="2" l="1"/>
  <c r="G343" i="2" l="1"/>
  <c r="F343" i="2"/>
  <c r="H343" i="2" s="1"/>
  <c r="E344" i="2" s="1"/>
  <c r="K344" i="2" s="1"/>
  <c r="M344" i="2" l="1"/>
  <c r="J344" i="2" s="1"/>
  <c r="I345" i="2" s="1"/>
  <c r="L344" i="2" l="1"/>
  <c r="G344" i="2" s="1"/>
  <c r="F344" i="2" l="1"/>
  <c r="H344" i="2" s="1"/>
  <c r="E345" i="2" s="1"/>
  <c r="K345" i="2" s="1"/>
  <c r="M345" i="2" l="1"/>
  <c r="J345" i="2" s="1"/>
  <c r="I346" i="2" s="1"/>
  <c r="L345" i="2" l="1"/>
  <c r="G345" i="2" l="1"/>
  <c r="F345" i="2"/>
  <c r="H345" i="2" s="1"/>
  <c r="E346" i="2" s="1"/>
  <c r="K346" i="2" s="1"/>
  <c r="M346" i="2" s="1"/>
  <c r="J346" i="2" s="1"/>
  <c r="I347" i="2" s="1"/>
  <c r="I349" i="2" s="1"/>
  <c r="I350" i="2" s="1"/>
  <c r="L346" i="2" l="1"/>
  <c r="I335" i="2"/>
  <c r="G346" i="2" l="1"/>
  <c r="F346" i="2"/>
  <c r="H346" i="2" s="1"/>
  <c r="E347" i="2" s="1"/>
  <c r="K347" i="2" l="1"/>
  <c r="E335" i="2"/>
  <c r="M347" i="2" l="1"/>
  <c r="K335" i="2"/>
  <c r="J347" i="2" l="1"/>
  <c r="L347" i="2"/>
  <c r="F347" i="2" l="1"/>
  <c r="G347" i="2"/>
  <c r="G335" i="2" s="1"/>
  <c r="F335" i="2" l="1"/>
  <c r="H347" i="2"/>
  <c r="E349" i="2" l="1"/>
  <c r="K349" i="2" s="1"/>
  <c r="H335" i="2"/>
  <c r="M349" i="2"/>
  <c r="H349" i="2"/>
  <c r="E350" i="2" s="1"/>
  <c r="K350" i="2" l="1"/>
  <c r="M350" i="2" l="1"/>
  <c r="J350" i="2" s="1"/>
  <c r="I351" i="2" s="1"/>
  <c r="L350" i="2" l="1"/>
  <c r="G350" i="2" l="1"/>
  <c r="F350" i="2"/>
  <c r="H350" i="2" l="1"/>
  <c r="E351" i="2" s="1"/>
  <c r="K351" i="2" l="1"/>
  <c r="M351" i="2" l="1"/>
  <c r="J351" i="2" s="1"/>
  <c r="I352" i="2" s="1"/>
  <c r="L351" i="2" l="1"/>
  <c r="G351" i="2" l="1"/>
  <c r="F351" i="2"/>
  <c r="H351" i="2" l="1"/>
  <c r="E352" i="2" s="1"/>
  <c r="K352" i="2" l="1"/>
  <c r="M352" i="2" l="1"/>
  <c r="J352" i="2" s="1"/>
  <c r="I353" i="2" s="1"/>
  <c r="L352" i="2" l="1"/>
  <c r="G352" i="2" l="1"/>
  <c r="F352" i="2"/>
  <c r="H352" i="2" l="1"/>
  <c r="E353" i="2" s="1"/>
  <c r="K353" i="2" s="1"/>
  <c r="M353" i="2" l="1"/>
  <c r="J353" i="2" s="1"/>
  <c r="I354" i="2" s="1"/>
  <c r="L353" i="2" l="1"/>
  <c r="G353" i="2" l="1"/>
  <c r="F353" i="2"/>
  <c r="H353" i="2" l="1"/>
  <c r="E354" i="2" s="1"/>
  <c r="K354" i="2" s="1"/>
  <c r="M354" i="2" l="1"/>
  <c r="J354" i="2" s="1"/>
  <c r="I355" i="2" s="1"/>
  <c r="L354" i="2" l="1"/>
  <c r="G354" i="2" l="1"/>
  <c r="F354" i="2"/>
  <c r="H354" i="2" l="1"/>
  <c r="E355" i="2" s="1"/>
  <c r="K355" i="2" s="1"/>
  <c r="M355" i="2" l="1"/>
  <c r="J355" i="2" s="1"/>
  <c r="I356" i="2" s="1"/>
  <c r="L355" i="2" l="1"/>
  <c r="F355" i="2" l="1"/>
  <c r="G355" i="2"/>
  <c r="H355" i="2" l="1"/>
  <c r="E356" i="2" s="1"/>
  <c r="K356" i="2" s="1"/>
  <c r="M356" i="2" s="1"/>
  <c r="J356" i="2" s="1"/>
  <c r="I357" i="2" s="1"/>
  <c r="L356" i="2" l="1"/>
  <c r="G356" i="2" l="1"/>
  <c r="F356" i="2"/>
  <c r="H356" i="2" s="1"/>
  <c r="E357" i="2" s="1"/>
  <c r="K357" i="2" s="1"/>
  <c r="M357" i="2" l="1"/>
  <c r="J357" i="2" s="1"/>
  <c r="I358" i="2" s="1"/>
  <c r="L357" i="2" l="1"/>
  <c r="F357" i="2" l="1"/>
  <c r="G357" i="2"/>
  <c r="H357" i="2" l="1"/>
  <c r="E358" i="2" s="1"/>
  <c r="K358" i="2" s="1"/>
  <c r="M358" i="2" s="1"/>
  <c r="J358" i="2" s="1"/>
  <c r="I359" i="2" s="1"/>
  <c r="L358" i="2" l="1"/>
  <c r="F358" i="2" l="1"/>
  <c r="G358" i="2"/>
  <c r="H358" i="2" l="1"/>
  <c r="E359" i="2" s="1"/>
  <c r="K359" i="2" s="1"/>
  <c r="M359" i="2" l="1"/>
  <c r="J359" i="2" s="1"/>
  <c r="I360" i="2" s="1"/>
  <c r="I348" i="2" l="1"/>
  <c r="I362" i="2"/>
  <c r="L359" i="2"/>
  <c r="F359" i="2" l="1"/>
  <c r="G359" i="2"/>
  <c r="I363" i="2"/>
  <c r="H359" i="2" l="1"/>
  <c r="E360" i="2" s="1"/>
  <c r="E348" i="2" l="1"/>
  <c r="K360" i="2"/>
  <c r="K348" i="2" l="1"/>
  <c r="M360" i="2"/>
  <c r="J360" i="2" s="1"/>
  <c r="L360" i="2" l="1"/>
  <c r="G360" i="2" l="1"/>
  <c r="G348" i="2" s="1"/>
  <c r="F360" i="2"/>
  <c r="F348" i="2" l="1"/>
  <c r="H360" i="2"/>
  <c r="H348" i="2" l="1"/>
  <c r="E362" i="2"/>
  <c r="K362" i="2" l="1"/>
  <c r="H362" i="2" l="1"/>
  <c r="E363" i="2" s="1"/>
  <c r="M362" i="2"/>
  <c r="K363" i="2" l="1"/>
  <c r="M363" i="2" l="1"/>
  <c r="J363" i="2" s="1"/>
  <c r="I364" i="2" s="1"/>
  <c r="L363" i="2" l="1"/>
  <c r="G363" i="2" l="1"/>
  <c r="F363" i="2"/>
  <c r="H363" i="2" l="1"/>
  <c r="E364" i="2" s="1"/>
  <c r="K364" i="2" l="1"/>
  <c r="M364" i="2" l="1"/>
  <c r="J364" i="2" s="1"/>
  <c r="I365" i="2" s="1"/>
  <c r="L364" i="2" l="1"/>
  <c r="G364" i="2" l="1"/>
  <c r="F364" i="2"/>
  <c r="H364" i="2" l="1"/>
  <c r="E365" i="2" s="1"/>
  <c r="K365" i="2" l="1"/>
  <c r="M365" i="2" l="1"/>
  <c r="J365" i="2" s="1"/>
  <c r="I366" i="2" s="1"/>
  <c r="L365" i="2" l="1"/>
  <c r="F365" i="2" l="1"/>
  <c r="G365" i="2"/>
  <c r="H365" i="2" l="1"/>
  <c r="E366" i="2" s="1"/>
  <c r="K366" i="2" s="1"/>
  <c r="M366" i="2" l="1"/>
  <c r="J366" i="2" s="1"/>
  <c r="I367" i="2" s="1"/>
  <c r="L366" i="2" l="1"/>
  <c r="G366" i="2" l="1"/>
  <c r="F366" i="2"/>
  <c r="H366" i="2" l="1"/>
  <c r="E367" i="2" s="1"/>
  <c r="K367" i="2" s="1"/>
  <c r="M367" i="2" l="1"/>
  <c r="J367" i="2" s="1"/>
  <c r="I368" i="2" s="1"/>
  <c r="L367" i="2" l="1"/>
  <c r="F367" i="2" l="1"/>
  <c r="G367" i="2"/>
  <c r="H367" i="2" l="1"/>
  <c r="E368" i="2" s="1"/>
  <c r="K368" i="2" s="1"/>
  <c r="M368" i="2" l="1"/>
  <c r="J368" i="2" s="1"/>
  <c r="I369" i="2" s="1"/>
  <c r="L368" i="2" l="1"/>
  <c r="F368" i="2" l="1"/>
  <c r="G368" i="2"/>
  <c r="H368" i="2" l="1"/>
  <c r="E369" i="2" s="1"/>
  <c r="K369" i="2" s="1"/>
  <c r="M369" i="2" l="1"/>
  <c r="J369" i="2" s="1"/>
  <c r="I370" i="2" s="1"/>
  <c r="L369" i="2" l="1"/>
  <c r="F369" i="2" l="1"/>
  <c r="G369" i="2"/>
  <c r="H369" i="2" l="1"/>
  <c r="E370" i="2" s="1"/>
  <c r="K370" i="2" s="1"/>
  <c r="M370" i="2" l="1"/>
  <c r="J370" i="2" s="1"/>
  <c r="I371" i="2" s="1"/>
  <c r="L370" i="2" l="1"/>
  <c r="G370" i="2" l="1"/>
  <c r="F370" i="2"/>
  <c r="H370" i="2" s="1"/>
  <c r="E371" i="2" s="1"/>
  <c r="K371" i="2" s="1"/>
  <c r="M371" i="2" l="1"/>
  <c r="J371" i="2" s="1"/>
  <c r="I372" i="2" s="1"/>
  <c r="L371" i="2" l="1"/>
  <c r="G371" i="2" l="1"/>
  <c r="F371" i="2"/>
  <c r="H371" i="2" l="1"/>
  <c r="E372" i="2" s="1"/>
  <c r="K372" i="2" s="1"/>
  <c r="M372" i="2" s="1"/>
  <c r="J372" i="2" s="1"/>
  <c r="I373" i="2" s="1"/>
  <c r="I361" i="2" l="1"/>
  <c r="I375" i="2"/>
  <c r="L372" i="2"/>
  <c r="F372" i="2" l="1"/>
  <c r="G372" i="2"/>
  <c r="I376" i="2"/>
  <c r="H372" i="2" l="1"/>
  <c r="E373" i="2" s="1"/>
  <c r="E361" i="2" l="1"/>
  <c r="K373" i="2"/>
  <c r="K361" i="2" l="1"/>
  <c r="M373" i="2"/>
  <c r="J373" i="2" s="1"/>
  <c r="L373" i="2" l="1"/>
  <c r="F373" i="2" l="1"/>
  <c r="G373" i="2"/>
  <c r="G361" i="2" s="1"/>
  <c r="F361" i="2" l="1"/>
  <c r="H373" i="2"/>
  <c r="E375" i="2" l="1"/>
  <c r="H361" i="2"/>
  <c r="K375" i="2" l="1"/>
  <c r="M375" i="2" l="1"/>
  <c r="H375" i="2"/>
  <c r="E376" i="2" s="1"/>
  <c r="K376" i="2" l="1"/>
  <c r="M376" i="2" l="1"/>
  <c r="J376" i="2" s="1"/>
  <c r="I377" i="2" s="1"/>
  <c r="L376" i="2" l="1"/>
  <c r="F376" i="2" l="1"/>
  <c r="G376" i="2"/>
  <c r="H376" i="2" l="1"/>
  <c r="E377" i="2" s="1"/>
  <c r="K377" i="2" l="1"/>
  <c r="M377" i="2" l="1"/>
  <c r="J377" i="2" s="1"/>
  <c r="I378" i="2" s="1"/>
  <c r="L377" i="2" l="1"/>
  <c r="F377" i="2" l="1"/>
  <c r="G377" i="2"/>
  <c r="H377" i="2" l="1"/>
  <c r="E378" i="2" s="1"/>
  <c r="K378" i="2" l="1"/>
  <c r="M378" i="2" l="1"/>
  <c r="J378" i="2" s="1"/>
  <c r="I379" i="2" s="1"/>
  <c r="L378" i="2" l="1"/>
  <c r="G378" i="2" l="1"/>
  <c r="F378" i="2"/>
  <c r="H378" i="2" l="1"/>
  <c r="E379" i="2" s="1"/>
  <c r="K379" i="2" s="1"/>
  <c r="M379" i="2" l="1"/>
  <c r="J379" i="2" s="1"/>
  <c r="I380" i="2" s="1"/>
  <c r="L379" i="2" l="1"/>
  <c r="G379" i="2" l="1"/>
  <c r="F379" i="2"/>
  <c r="H379" i="2" l="1"/>
  <c r="E380" i="2" s="1"/>
  <c r="K380" i="2" s="1"/>
  <c r="M380" i="2" l="1"/>
  <c r="J380" i="2" s="1"/>
  <c r="I381" i="2" s="1"/>
  <c r="L380" i="2" l="1"/>
  <c r="G380" i="2" l="1"/>
  <c r="F380" i="2"/>
  <c r="H380" i="2" l="1"/>
  <c r="E381" i="2" s="1"/>
  <c r="K381" i="2" s="1"/>
  <c r="M381" i="2" l="1"/>
  <c r="J381" i="2" s="1"/>
  <c r="I382" i="2" s="1"/>
  <c r="L381" i="2" l="1"/>
  <c r="G381" i="2" l="1"/>
  <c r="F381" i="2"/>
  <c r="H381" i="2" s="1"/>
  <c r="E382" i="2" s="1"/>
  <c r="K382" i="2" s="1"/>
  <c r="M382" i="2" l="1"/>
  <c r="J382" i="2" s="1"/>
  <c r="I383" i="2" s="1"/>
  <c r="L382" i="2" l="1"/>
  <c r="F382" i="2" l="1"/>
  <c r="G382" i="2"/>
  <c r="H382" i="2" l="1"/>
  <c r="E383" i="2" s="1"/>
  <c r="K383" i="2" s="1"/>
  <c r="M383" i="2" l="1"/>
  <c r="J383" i="2" s="1"/>
  <c r="I384" i="2" s="1"/>
  <c r="L383" i="2" l="1"/>
  <c r="G383" i="2" l="1"/>
  <c r="F383" i="2"/>
  <c r="H383" i="2" s="1"/>
  <c r="E384" i="2" s="1"/>
  <c r="K384" i="2" s="1"/>
  <c r="M384" i="2" l="1"/>
  <c r="J384" i="2" s="1"/>
  <c r="I385" i="2" s="1"/>
  <c r="L384" i="2" l="1"/>
  <c r="G384" i="2" l="1"/>
  <c r="F384" i="2"/>
  <c r="H384" i="2" l="1"/>
  <c r="E385" i="2" s="1"/>
  <c r="K385" i="2" s="1"/>
  <c r="M385" i="2" s="1"/>
  <c r="J385" i="2" s="1"/>
  <c r="I386" i="2" s="1"/>
  <c r="I374" i="2" l="1"/>
  <c r="I388" i="2"/>
  <c r="L385" i="2"/>
  <c r="F385" i="2" l="1"/>
  <c r="G385" i="2"/>
  <c r="I389" i="2"/>
  <c r="H385" i="2" l="1"/>
  <c r="E386" i="2" s="1"/>
  <c r="E374" i="2" l="1"/>
  <c r="K386" i="2"/>
  <c r="K374" i="2" l="1"/>
  <c r="M386" i="2"/>
  <c r="J386" i="2" s="1"/>
  <c r="L386" i="2" l="1"/>
  <c r="G386" i="2" l="1"/>
  <c r="G374" i="2" s="1"/>
  <c r="F386" i="2"/>
  <c r="F374" i="2" l="1"/>
  <c r="H386" i="2"/>
  <c r="E388" i="2" l="1"/>
  <c r="H374" i="2"/>
  <c r="K388" i="2" l="1"/>
  <c r="H388" i="2" l="1"/>
  <c r="E389" i="2" s="1"/>
  <c r="M388" i="2"/>
  <c r="K389" i="2" l="1"/>
  <c r="M389" i="2" l="1"/>
  <c r="J389" i="2" s="1"/>
  <c r="I390" i="2" s="1"/>
  <c r="L389" i="2" l="1"/>
  <c r="G389" i="2" l="1"/>
  <c r="F389" i="2"/>
  <c r="H389" i="2" l="1"/>
  <c r="E390" i="2" s="1"/>
  <c r="K390" i="2" l="1"/>
  <c r="M390" i="2" l="1"/>
  <c r="J390" i="2" s="1"/>
  <c r="I391" i="2" s="1"/>
  <c r="L390" i="2" l="1"/>
  <c r="G390" i="2" s="1"/>
  <c r="F390" i="2" l="1"/>
  <c r="H390" i="2" s="1"/>
  <c r="E391" i="2" s="1"/>
  <c r="K391" i="2" l="1"/>
  <c r="M391" i="2" l="1"/>
  <c r="J391" i="2" s="1"/>
  <c r="I392" i="2" s="1"/>
  <c r="L391" i="2" l="1"/>
  <c r="G391" i="2" l="1"/>
  <c r="F391" i="2"/>
  <c r="H391" i="2" l="1"/>
  <c r="E392" i="2" s="1"/>
  <c r="K392" i="2" s="1"/>
  <c r="M392" i="2" l="1"/>
  <c r="J392" i="2" s="1"/>
  <c r="I393" i="2" s="1"/>
  <c r="L392" i="2" l="1"/>
  <c r="F392" i="2"/>
  <c r="G392" i="2"/>
  <c r="H392" i="2" l="1"/>
  <c r="E393" i="2" s="1"/>
  <c r="K393" i="2" s="1"/>
  <c r="M393" i="2" l="1"/>
  <c r="J393" i="2" s="1"/>
  <c r="I394" i="2" s="1"/>
  <c r="L393" i="2" l="1"/>
  <c r="F393" i="2" l="1"/>
  <c r="G393" i="2"/>
  <c r="H393" i="2" l="1"/>
  <c r="E394" i="2" s="1"/>
  <c r="K394" i="2" s="1"/>
  <c r="M394" i="2" l="1"/>
  <c r="J394" i="2" s="1"/>
  <c r="I395" i="2" s="1"/>
  <c r="L394" i="2" l="1"/>
  <c r="G394" i="2"/>
  <c r="F394" i="2"/>
  <c r="H394" i="2" s="1"/>
  <c r="E395" i="2" s="1"/>
  <c r="K395" i="2" s="1"/>
  <c r="M395" i="2" l="1"/>
  <c r="J395" i="2" s="1"/>
  <c r="I396" i="2" s="1"/>
  <c r="L395" i="2" l="1"/>
  <c r="F395" i="2" l="1"/>
  <c r="G395" i="2"/>
  <c r="H395" i="2" l="1"/>
  <c r="E396" i="2" s="1"/>
  <c r="K396" i="2" s="1"/>
  <c r="M396" i="2" l="1"/>
  <c r="J396" i="2" s="1"/>
  <c r="I397" i="2" s="1"/>
  <c r="L396" i="2" l="1"/>
  <c r="G396" i="2" l="1"/>
  <c r="F396" i="2"/>
  <c r="H396" i="2" s="1"/>
  <c r="E397" i="2" s="1"/>
  <c r="K397" i="2" s="1"/>
  <c r="M397" i="2" l="1"/>
  <c r="J397" i="2" s="1"/>
  <c r="I398" i="2" s="1"/>
  <c r="L397" i="2" l="1"/>
  <c r="G397" i="2" l="1"/>
  <c r="F397" i="2"/>
  <c r="H397" i="2" l="1"/>
  <c r="E398" i="2" s="1"/>
  <c r="K398" i="2" s="1"/>
  <c r="M398" i="2" s="1"/>
  <c r="J398" i="2" s="1"/>
  <c r="I399" i="2" s="1"/>
  <c r="I387" i="2" l="1"/>
  <c r="I401" i="2"/>
  <c r="L398" i="2"/>
  <c r="F398" i="2" l="1"/>
  <c r="G398" i="2"/>
  <c r="I402" i="2"/>
  <c r="H398" i="2" l="1"/>
  <c r="E399" i="2" s="1"/>
  <c r="E387" i="2" l="1"/>
  <c r="K399" i="2"/>
  <c r="K387" i="2" l="1"/>
  <c r="M399" i="2"/>
  <c r="J399" i="2" s="1"/>
  <c r="L399" i="2" l="1"/>
  <c r="F399" i="2" l="1"/>
  <c r="G399" i="2"/>
  <c r="G387" i="2" s="1"/>
  <c r="F387" i="2" l="1"/>
  <c r="H399" i="2"/>
  <c r="E401" i="2" l="1"/>
  <c r="H387" i="2"/>
  <c r="K401" i="2" l="1"/>
  <c r="H401" i="2" l="1"/>
  <c r="E402" i="2" s="1"/>
  <c r="M401" i="2"/>
  <c r="K402" i="2" l="1"/>
  <c r="M402" i="2" l="1"/>
  <c r="J402" i="2" s="1"/>
  <c r="I403" i="2" s="1"/>
  <c r="L402" i="2" l="1"/>
  <c r="G402" i="2" l="1"/>
  <c r="F402" i="2"/>
  <c r="H402" i="2" l="1"/>
  <c r="E403" i="2" s="1"/>
  <c r="K403" i="2" l="1"/>
  <c r="M403" i="2" l="1"/>
  <c r="J403" i="2" s="1"/>
  <c r="I404" i="2" s="1"/>
  <c r="L403" i="2" l="1"/>
  <c r="G403" i="2" l="1"/>
  <c r="F403" i="2"/>
  <c r="H403" i="2" l="1"/>
  <c r="E404" i="2" s="1"/>
  <c r="K404" i="2" l="1"/>
  <c r="M404" i="2" l="1"/>
  <c r="J404" i="2" s="1"/>
  <c r="I405" i="2" s="1"/>
  <c r="L404" i="2" l="1"/>
  <c r="F404" i="2" l="1"/>
  <c r="G404" i="2"/>
  <c r="H404" i="2" l="1"/>
  <c r="E405" i="2" s="1"/>
  <c r="K405" i="2" s="1"/>
  <c r="M405" i="2" l="1"/>
  <c r="J405" i="2" s="1"/>
  <c r="I406" i="2" s="1"/>
  <c r="L405" i="2" l="1"/>
  <c r="F405" i="2" l="1"/>
  <c r="G405" i="2"/>
  <c r="H405" i="2" l="1"/>
  <c r="E406" i="2" s="1"/>
  <c r="K406" i="2" s="1"/>
  <c r="M406" i="2" l="1"/>
  <c r="J406" i="2" s="1"/>
  <c r="I407" i="2" s="1"/>
  <c r="L406" i="2" l="1"/>
  <c r="G406" i="2" l="1"/>
  <c r="F406" i="2"/>
  <c r="H406" i="2" l="1"/>
  <c r="E407" i="2" s="1"/>
  <c r="K407" i="2" s="1"/>
  <c r="M407" i="2" l="1"/>
  <c r="J407" i="2" s="1"/>
  <c r="I408" i="2" s="1"/>
  <c r="L407" i="2" l="1"/>
  <c r="G407" i="2" l="1"/>
  <c r="F407" i="2"/>
  <c r="H407" i="2" s="1"/>
  <c r="E408" i="2" s="1"/>
  <c r="K408" i="2" s="1"/>
  <c r="M408" i="2" l="1"/>
  <c r="J408" i="2" s="1"/>
  <c r="I409" i="2" s="1"/>
  <c r="L408" i="2" l="1"/>
  <c r="G408" i="2" l="1"/>
  <c r="F408" i="2"/>
  <c r="H408" i="2" s="1"/>
  <c r="E409" i="2" s="1"/>
  <c r="K409" i="2" s="1"/>
  <c r="M409" i="2" l="1"/>
  <c r="J409" i="2" s="1"/>
  <c r="I410" i="2" s="1"/>
  <c r="L409" i="2" l="1"/>
  <c r="F409" i="2" l="1"/>
  <c r="G409" i="2"/>
  <c r="H409" i="2" l="1"/>
  <c r="E410" i="2" s="1"/>
  <c r="K410" i="2" s="1"/>
  <c r="M410" i="2" l="1"/>
  <c r="J410" i="2" s="1"/>
  <c r="I411" i="2" s="1"/>
  <c r="L410" i="2" l="1"/>
  <c r="F410" i="2" l="1"/>
  <c r="G410" i="2"/>
  <c r="H410" i="2" l="1"/>
  <c r="E411" i="2" s="1"/>
  <c r="K411" i="2" s="1"/>
  <c r="M411" i="2"/>
  <c r="J411" i="2" s="1"/>
  <c r="I412" i="2" s="1"/>
  <c r="I400" i="2" l="1"/>
  <c r="I414" i="2"/>
  <c r="L411" i="2"/>
  <c r="F411" i="2" l="1"/>
  <c r="G411" i="2"/>
  <c r="I415" i="2"/>
  <c r="H411" i="2" l="1"/>
  <c r="E412" i="2" s="1"/>
  <c r="E400" i="2" l="1"/>
  <c r="K412" i="2"/>
  <c r="K400" i="2" l="1"/>
  <c r="M412" i="2"/>
  <c r="J412" i="2" s="1"/>
  <c r="L412" i="2" l="1"/>
  <c r="F412" i="2" l="1"/>
  <c r="G412" i="2"/>
  <c r="G400" i="2" s="1"/>
  <c r="F400" i="2" l="1"/>
  <c r="H412" i="2"/>
  <c r="E414" i="2" l="1"/>
  <c r="H400" i="2"/>
  <c r="K414" i="2" l="1"/>
  <c r="H414" i="2" l="1"/>
  <c r="E415" i="2" s="1"/>
  <c r="M414" i="2"/>
  <c r="K415" i="2" l="1"/>
  <c r="M415" i="2" l="1"/>
  <c r="J415" i="2" s="1"/>
  <c r="I416" i="2" s="1"/>
  <c r="L415" i="2" l="1"/>
  <c r="G415" i="2" l="1"/>
  <c r="F415" i="2"/>
  <c r="H415" i="2" l="1"/>
  <c r="E416" i="2" s="1"/>
  <c r="K416" i="2" l="1"/>
  <c r="M416" i="2" l="1"/>
  <c r="J416" i="2" s="1"/>
  <c r="I417" i="2" s="1"/>
  <c r="L416" i="2" l="1"/>
  <c r="G416" i="2" l="1"/>
  <c r="F416" i="2"/>
  <c r="H416" i="2" l="1"/>
  <c r="E417" i="2" s="1"/>
  <c r="K417" i="2" l="1"/>
  <c r="M417" i="2" l="1"/>
  <c r="J417" i="2" s="1"/>
  <c r="I418" i="2" s="1"/>
  <c r="L417" i="2" l="1"/>
  <c r="F417" i="2" l="1"/>
  <c r="G417" i="2"/>
  <c r="H417" i="2" l="1"/>
  <c r="E418" i="2" s="1"/>
  <c r="K418" i="2" s="1"/>
  <c r="M418" i="2" l="1"/>
  <c r="J418" i="2" s="1"/>
  <c r="I419" i="2" s="1"/>
  <c r="L418" i="2" l="1"/>
  <c r="G418" i="2" s="1"/>
  <c r="F418" i="2" l="1"/>
  <c r="H418" i="2" s="1"/>
  <c r="E419" i="2" s="1"/>
  <c r="K419" i="2" s="1"/>
  <c r="M419" i="2" l="1"/>
  <c r="J419" i="2" s="1"/>
  <c r="I420" i="2" s="1"/>
  <c r="L419" i="2" l="1"/>
  <c r="G419" i="2" l="1"/>
  <c r="F419" i="2"/>
  <c r="H419" i="2" l="1"/>
  <c r="E420" i="2" s="1"/>
  <c r="K420" i="2" s="1"/>
  <c r="M420" i="2" l="1"/>
  <c r="J420" i="2" s="1"/>
  <c r="I421" i="2" s="1"/>
  <c r="L420" i="2" l="1"/>
  <c r="G420" i="2" l="1"/>
  <c r="F420" i="2"/>
  <c r="H420" i="2" s="1"/>
  <c r="E421" i="2" s="1"/>
  <c r="K421" i="2" s="1"/>
  <c r="M421" i="2" l="1"/>
  <c r="J421" i="2" s="1"/>
  <c r="I422" i="2" s="1"/>
  <c r="L421" i="2" l="1"/>
  <c r="G421" i="2" l="1"/>
  <c r="F421" i="2"/>
  <c r="H421" i="2" s="1"/>
  <c r="E422" i="2" s="1"/>
  <c r="K422" i="2" s="1"/>
  <c r="M422" i="2" l="1"/>
  <c r="J422" i="2" s="1"/>
  <c r="I423" i="2" s="1"/>
  <c r="L422" i="2" l="1"/>
  <c r="F422" i="2" l="1"/>
  <c r="G422" i="2"/>
  <c r="H422" i="2" l="1"/>
  <c r="E423" i="2" s="1"/>
  <c r="K423" i="2" s="1"/>
  <c r="M423" i="2"/>
  <c r="J423" i="2" s="1"/>
  <c r="I424" i="2" s="1"/>
  <c r="L423" i="2" l="1"/>
  <c r="F423" i="2" l="1"/>
  <c r="G423" i="2"/>
  <c r="H423" i="2" l="1"/>
  <c r="E424" i="2" s="1"/>
  <c r="K424" i="2" s="1"/>
  <c r="M424" i="2" l="1"/>
  <c r="J424" i="2" s="1"/>
  <c r="I425" i="2" s="1"/>
  <c r="I413" i="2" l="1"/>
  <c r="I427" i="2"/>
  <c r="L424" i="2"/>
  <c r="I428" i="2" l="1"/>
  <c r="F424" i="2"/>
  <c r="G424" i="2"/>
  <c r="H424" i="2" l="1"/>
  <c r="E425" i="2" s="1"/>
  <c r="E413" i="2"/>
  <c r="K425" i="2"/>
  <c r="K413" i="2" l="1"/>
  <c r="M425" i="2"/>
  <c r="J425" i="2" s="1"/>
  <c r="L425" i="2" l="1"/>
  <c r="F425" i="2" l="1"/>
  <c r="G425" i="2"/>
  <c r="G413" i="2" s="1"/>
  <c r="F413" i="2" l="1"/>
  <c r="H425" i="2"/>
  <c r="H413" i="2" l="1"/>
  <c r="E427" i="2"/>
  <c r="K427" i="2" l="1"/>
  <c r="H427" i="2" l="1"/>
  <c r="E428" i="2" s="1"/>
  <c r="K428" i="2" s="1"/>
  <c r="M427" i="2"/>
  <c r="M428" i="2" l="1"/>
  <c r="J428" i="2" s="1"/>
  <c r="I429" i="2" s="1"/>
  <c r="L428" i="2" l="1"/>
  <c r="G428" i="2" l="1"/>
  <c r="F428" i="2"/>
  <c r="H428" i="2" l="1"/>
  <c r="E429" i="2" s="1"/>
  <c r="K429" i="2" l="1"/>
  <c r="M429" i="2" l="1"/>
  <c r="J429" i="2" s="1"/>
  <c r="I430" i="2" s="1"/>
  <c r="L429" i="2" l="1"/>
  <c r="F429" i="2" l="1"/>
  <c r="G429" i="2"/>
  <c r="H429" i="2" l="1"/>
  <c r="E430" i="2" s="1"/>
  <c r="K430" i="2" l="1"/>
  <c r="M430" i="2" l="1"/>
  <c r="J430" i="2" s="1"/>
  <c r="I431" i="2" s="1"/>
  <c r="L430" i="2" l="1"/>
  <c r="G430" i="2" l="1"/>
  <c r="F430" i="2"/>
  <c r="H430" i="2" l="1"/>
  <c r="E431" i="2" s="1"/>
  <c r="K431" i="2" s="1"/>
  <c r="M431" i="2" l="1"/>
  <c r="J431" i="2" s="1"/>
  <c r="I432" i="2" s="1"/>
  <c r="L431" i="2" l="1"/>
  <c r="G431" i="2" l="1"/>
  <c r="F431" i="2"/>
  <c r="H431" i="2" l="1"/>
  <c r="E432" i="2" s="1"/>
  <c r="K432" i="2" s="1"/>
  <c r="M432" i="2" l="1"/>
  <c r="J432" i="2" s="1"/>
  <c r="I433" i="2" s="1"/>
  <c r="L432" i="2" l="1"/>
  <c r="F432" i="2" l="1"/>
  <c r="G432" i="2"/>
  <c r="H432" i="2" l="1"/>
  <c r="E433" i="2" s="1"/>
  <c r="K433" i="2" s="1"/>
  <c r="M433" i="2" l="1"/>
  <c r="J433" i="2" s="1"/>
  <c r="I434" i="2" s="1"/>
  <c r="L433" i="2" l="1"/>
  <c r="G433" i="2" l="1"/>
  <c r="F433" i="2"/>
  <c r="H433" i="2" s="1"/>
  <c r="E434" i="2" s="1"/>
  <c r="K434" i="2" s="1"/>
  <c r="M434" i="2" l="1"/>
  <c r="J434" i="2" s="1"/>
  <c r="I435" i="2" s="1"/>
  <c r="L434" i="2" l="1"/>
  <c r="G434" i="2" s="1"/>
  <c r="F434" i="2"/>
  <c r="H434" i="2" l="1"/>
  <c r="E435" i="2" s="1"/>
  <c r="K435" i="2" s="1"/>
  <c r="M435" i="2" l="1"/>
  <c r="J435" i="2" s="1"/>
  <c r="I436" i="2" s="1"/>
  <c r="L435" i="2" l="1"/>
  <c r="F435" i="2" l="1"/>
  <c r="G435" i="2"/>
  <c r="H435" i="2" l="1"/>
  <c r="E436" i="2" s="1"/>
  <c r="K436" i="2" s="1"/>
  <c r="M436" i="2" l="1"/>
  <c r="J436" i="2" s="1"/>
  <c r="I437" i="2" s="1"/>
  <c r="L436" i="2" l="1"/>
  <c r="G436" i="2" l="1"/>
  <c r="F436" i="2"/>
  <c r="H436" i="2" s="1"/>
  <c r="E437" i="2" s="1"/>
  <c r="K437" i="2" s="1"/>
  <c r="M437" i="2" l="1"/>
  <c r="J437" i="2" s="1"/>
  <c r="I438" i="2" s="1"/>
  <c r="I440" i="2" l="1"/>
  <c r="I426" i="2"/>
  <c r="L437" i="2"/>
  <c r="F437" i="2" l="1"/>
  <c r="G437" i="2"/>
  <c r="I441" i="2"/>
  <c r="H437" i="2" l="1"/>
  <c r="E438" i="2" s="1"/>
  <c r="E426" i="2" l="1"/>
  <c r="K438" i="2"/>
  <c r="K426" i="2" l="1"/>
  <c r="M438" i="2"/>
  <c r="J438" i="2" s="1"/>
  <c r="L438" i="2" l="1"/>
  <c r="G438" i="2" l="1"/>
  <c r="G426" i="2" s="1"/>
  <c r="F438" i="2"/>
  <c r="F426" i="2" l="1"/>
  <c r="H438" i="2"/>
  <c r="H426" i="2" l="1"/>
  <c r="E440" i="2"/>
  <c r="K440" i="2" l="1"/>
  <c r="H440" i="2" l="1"/>
  <c r="E441" i="2" s="1"/>
  <c r="M440" i="2"/>
  <c r="K441" i="2" l="1"/>
  <c r="M441" i="2" l="1"/>
  <c r="J441" i="2" s="1"/>
  <c r="I442" i="2" s="1"/>
  <c r="L441" i="2" l="1"/>
  <c r="F441" i="2" l="1"/>
  <c r="G441" i="2"/>
  <c r="H441" i="2" l="1"/>
  <c r="E442" i="2" s="1"/>
  <c r="K442" i="2" l="1"/>
  <c r="M442" i="2" l="1"/>
  <c r="J442" i="2" s="1"/>
  <c r="I443" i="2" s="1"/>
  <c r="L442" i="2" l="1"/>
  <c r="F442" i="2" l="1"/>
  <c r="G442" i="2"/>
  <c r="H442" i="2" l="1"/>
  <c r="E443" i="2" s="1"/>
  <c r="K443" i="2" l="1"/>
  <c r="M443" i="2" l="1"/>
  <c r="J443" i="2" s="1"/>
  <c r="I444" i="2" s="1"/>
  <c r="L443" i="2" l="1"/>
  <c r="F443" i="2" l="1"/>
  <c r="G443" i="2"/>
  <c r="H443" i="2" l="1"/>
  <c r="E444" i="2" s="1"/>
  <c r="K444" i="2" s="1"/>
  <c r="M444" i="2" l="1"/>
  <c r="J444" i="2" s="1"/>
  <c r="I445" i="2" s="1"/>
  <c r="L444" i="2" l="1"/>
  <c r="F444" i="2" l="1"/>
  <c r="G444" i="2"/>
  <c r="H444" i="2" l="1"/>
  <c r="E445" i="2" s="1"/>
  <c r="K445" i="2" s="1"/>
  <c r="M445" i="2" l="1"/>
  <c r="J445" i="2" s="1"/>
  <c r="I446" i="2" s="1"/>
  <c r="L445" i="2" l="1"/>
  <c r="G445" i="2" l="1"/>
  <c r="F445" i="2"/>
  <c r="H445" i="2" l="1"/>
  <c r="E446" i="2" s="1"/>
  <c r="K446" i="2" s="1"/>
  <c r="M446" i="2" l="1"/>
  <c r="J446" i="2" s="1"/>
  <c r="I447" i="2" s="1"/>
  <c r="L446" i="2" l="1"/>
  <c r="F446" i="2" l="1"/>
  <c r="G446" i="2"/>
  <c r="H446" i="2" l="1"/>
  <c r="E447" i="2" s="1"/>
  <c r="K447" i="2" s="1"/>
  <c r="M447" i="2" l="1"/>
  <c r="J447" i="2" s="1"/>
  <c r="I448" i="2" s="1"/>
  <c r="L447" i="2" l="1"/>
  <c r="G447" i="2" l="1"/>
  <c r="F447" i="2"/>
  <c r="H447" i="2" s="1"/>
  <c r="E448" i="2" s="1"/>
  <c r="K448" i="2" s="1"/>
  <c r="M448" i="2" l="1"/>
  <c r="J448" i="2" s="1"/>
  <c r="I449" i="2" s="1"/>
  <c r="L448" i="2" l="1"/>
  <c r="G448" i="2" l="1"/>
  <c r="F448" i="2"/>
  <c r="H448" i="2" s="1"/>
  <c r="E449" i="2" s="1"/>
  <c r="K449" i="2" s="1"/>
  <c r="M449" i="2" l="1"/>
  <c r="J449" i="2" s="1"/>
  <c r="I450" i="2" s="1"/>
  <c r="L449" i="2" l="1"/>
  <c r="F449" i="2" l="1"/>
  <c r="G449" i="2"/>
  <c r="H449" i="2" l="1"/>
  <c r="E450" i="2" s="1"/>
  <c r="K450" i="2" s="1"/>
  <c r="M450" i="2" l="1"/>
  <c r="J450" i="2" s="1"/>
  <c r="I451" i="2" s="1"/>
  <c r="I439" i="2" l="1"/>
  <c r="I453" i="2"/>
  <c r="L450" i="2"/>
  <c r="G450" i="2" l="1"/>
  <c r="F450" i="2"/>
  <c r="H450" i="2" s="1"/>
  <c r="E451" i="2" s="1"/>
  <c r="I454" i="2"/>
  <c r="E439" i="2" l="1"/>
  <c r="K451" i="2"/>
  <c r="K439" i="2" l="1"/>
  <c r="M451" i="2"/>
  <c r="J451" i="2" s="1"/>
  <c r="L451" i="2" l="1"/>
  <c r="G451" i="2" l="1"/>
  <c r="G439" i="2" s="1"/>
  <c r="F451" i="2"/>
  <c r="F439" i="2" l="1"/>
  <c r="H451" i="2"/>
  <c r="H439" i="2" l="1"/>
  <c r="E453" i="2"/>
  <c r="K453" i="2" l="1"/>
  <c r="H453" i="2" l="1"/>
  <c r="E454" i="2" s="1"/>
  <c r="M453" i="2"/>
  <c r="K454" i="2" l="1"/>
  <c r="M454" i="2" l="1"/>
  <c r="J454" i="2" s="1"/>
  <c r="I455" i="2" s="1"/>
  <c r="L454" i="2" l="1"/>
  <c r="G454" i="2" l="1"/>
  <c r="F454" i="2"/>
  <c r="H454" i="2" l="1"/>
  <c r="E455" i="2" s="1"/>
  <c r="K455" i="2" l="1"/>
  <c r="M455" i="2" l="1"/>
  <c r="J455" i="2" s="1"/>
  <c r="I456" i="2" s="1"/>
  <c r="L455" i="2" l="1"/>
  <c r="F455" i="2" l="1"/>
  <c r="G455" i="2"/>
  <c r="H455" i="2" l="1"/>
  <c r="E456" i="2" s="1"/>
  <c r="K456" i="2" l="1"/>
  <c r="M456" i="2" l="1"/>
  <c r="J456" i="2" s="1"/>
  <c r="I457" i="2" s="1"/>
  <c r="L456" i="2" l="1"/>
  <c r="G456" i="2" l="1"/>
  <c r="F456" i="2"/>
  <c r="H456" i="2" l="1"/>
  <c r="E457" i="2" s="1"/>
  <c r="K457" i="2" s="1"/>
  <c r="M457" i="2" l="1"/>
  <c r="J457" i="2" s="1"/>
  <c r="I458" i="2" s="1"/>
  <c r="L457" i="2" l="1"/>
  <c r="G457" i="2" l="1"/>
  <c r="F457" i="2"/>
  <c r="H457" i="2" l="1"/>
  <c r="E458" i="2" s="1"/>
  <c r="K458" i="2" s="1"/>
  <c r="M458" i="2" l="1"/>
  <c r="J458" i="2" s="1"/>
  <c r="I459" i="2" s="1"/>
  <c r="L458" i="2" l="1"/>
  <c r="F458" i="2" l="1"/>
  <c r="G458" i="2"/>
  <c r="H458" i="2" l="1"/>
  <c r="E459" i="2" s="1"/>
  <c r="K459" i="2" s="1"/>
  <c r="M459" i="2" l="1"/>
  <c r="J459" i="2" s="1"/>
  <c r="I460" i="2" s="1"/>
  <c r="L459" i="2" l="1"/>
  <c r="F459" i="2" l="1"/>
  <c r="G459" i="2"/>
  <c r="H459" i="2" l="1"/>
  <c r="E460" i="2" s="1"/>
  <c r="K460" i="2" s="1"/>
  <c r="M460" i="2" l="1"/>
  <c r="J460" i="2" s="1"/>
  <c r="I461" i="2" s="1"/>
  <c r="L460" i="2" l="1"/>
  <c r="F460" i="2" l="1"/>
  <c r="G460" i="2"/>
  <c r="H460" i="2" l="1"/>
  <c r="E461" i="2" s="1"/>
  <c r="K461" i="2" s="1"/>
  <c r="M461" i="2" l="1"/>
  <c r="J461" i="2" s="1"/>
  <c r="I462" i="2" s="1"/>
  <c r="L461" i="2" l="1"/>
  <c r="G461" i="2" l="1"/>
  <c r="F461" i="2"/>
  <c r="H461" i="2" l="1"/>
  <c r="E462" i="2" s="1"/>
  <c r="K462" i="2" s="1"/>
  <c r="M462" i="2" s="1"/>
  <c r="J462" i="2" s="1"/>
  <c r="I463" i="2" s="1"/>
  <c r="L462" i="2" l="1"/>
  <c r="G462" i="2" l="1"/>
  <c r="F462" i="2"/>
  <c r="H462" i="2" l="1"/>
  <c r="E463" i="2" s="1"/>
  <c r="K463" i="2" s="1"/>
  <c r="M463" i="2"/>
  <c r="J463" i="2" s="1"/>
  <c r="I464" i="2" s="1"/>
  <c r="I452" i="2" l="1"/>
  <c r="I466" i="2"/>
  <c r="L463" i="2"/>
  <c r="G463" i="2" l="1"/>
  <c r="F463" i="2"/>
  <c r="H463" i="2" s="1"/>
  <c r="E464" i="2" s="1"/>
  <c r="I467" i="2"/>
  <c r="E452" i="2" l="1"/>
  <c r="K464" i="2"/>
  <c r="K452" i="2" l="1"/>
  <c r="M464" i="2"/>
  <c r="J464" i="2" s="1"/>
  <c r="L464" i="2" l="1"/>
  <c r="G464" i="2" s="1"/>
  <c r="G452" i="2" s="1"/>
  <c r="F464" i="2" l="1"/>
  <c r="F452" i="2"/>
  <c r="H464" i="2"/>
  <c r="H452" i="2" l="1"/>
  <c r="E466" i="2"/>
  <c r="K466" i="2" l="1"/>
  <c r="M466" i="2" l="1"/>
  <c r="H466" i="2"/>
  <c r="E467" i="2" s="1"/>
  <c r="K467" i="2" l="1"/>
  <c r="M467" i="2" l="1"/>
  <c r="J467" i="2" s="1"/>
  <c r="I468" i="2" s="1"/>
  <c r="L467" i="2" l="1"/>
  <c r="F467" i="2" l="1"/>
  <c r="G467" i="2"/>
  <c r="H467" i="2" l="1"/>
  <c r="E468" i="2" s="1"/>
  <c r="K468" i="2" l="1"/>
  <c r="M468" i="2" l="1"/>
  <c r="J468" i="2" s="1"/>
  <c r="I469" i="2" s="1"/>
  <c r="L468" i="2" l="1"/>
  <c r="F468" i="2" l="1"/>
  <c r="G468" i="2"/>
  <c r="H468" i="2" l="1"/>
  <c r="E469" i="2" s="1"/>
  <c r="K469" i="2" l="1"/>
  <c r="M469" i="2" l="1"/>
  <c r="J469" i="2" s="1"/>
  <c r="I470" i="2" s="1"/>
  <c r="L469" i="2" l="1"/>
  <c r="G469" i="2" l="1"/>
  <c r="F469" i="2"/>
  <c r="H469" i="2" l="1"/>
  <c r="E470" i="2" s="1"/>
  <c r="K470" i="2" s="1"/>
  <c r="M470" i="2" l="1"/>
  <c r="J470" i="2" s="1"/>
  <c r="I471" i="2" s="1"/>
  <c r="L470" i="2" l="1"/>
  <c r="G470" i="2" l="1"/>
  <c r="F470" i="2"/>
  <c r="H470" i="2" l="1"/>
  <c r="E471" i="2" s="1"/>
  <c r="K471" i="2" s="1"/>
  <c r="M471" i="2" l="1"/>
  <c r="J471" i="2" s="1"/>
  <c r="I472" i="2" s="1"/>
  <c r="L471" i="2" l="1"/>
  <c r="G471" i="2" l="1"/>
  <c r="F471" i="2"/>
  <c r="H471" i="2" l="1"/>
  <c r="E472" i="2" s="1"/>
  <c r="K472" i="2" s="1"/>
  <c r="M472" i="2" l="1"/>
  <c r="J472" i="2" s="1"/>
  <c r="I473" i="2" s="1"/>
  <c r="L472" i="2" l="1"/>
  <c r="F472" i="2" l="1"/>
  <c r="G472" i="2"/>
  <c r="H472" i="2" l="1"/>
  <c r="E473" i="2" s="1"/>
  <c r="K473" i="2" s="1"/>
  <c r="M473" i="2" l="1"/>
  <c r="J473" i="2" s="1"/>
  <c r="I474" i="2" s="1"/>
  <c r="L473" i="2" l="1"/>
  <c r="F473" i="2" l="1"/>
  <c r="G473" i="2"/>
  <c r="H473" i="2" l="1"/>
  <c r="E474" i="2" s="1"/>
  <c r="K474" i="2" s="1"/>
  <c r="M474" i="2" l="1"/>
  <c r="J474" i="2" s="1"/>
  <c r="I475" i="2" s="1"/>
  <c r="L474" i="2" l="1"/>
  <c r="F474" i="2" l="1"/>
  <c r="G474" i="2"/>
  <c r="H474" i="2" l="1"/>
  <c r="E475" i="2" s="1"/>
  <c r="K475" i="2" s="1"/>
  <c r="M475" i="2" l="1"/>
  <c r="J475" i="2" s="1"/>
  <c r="I476" i="2" s="1"/>
  <c r="L475" i="2" l="1"/>
  <c r="F475" i="2" l="1"/>
  <c r="G475" i="2"/>
  <c r="H475" i="2" l="1"/>
  <c r="E476" i="2" s="1"/>
  <c r="K476" i="2" s="1"/>
  <c r="M476" i="2" l="1"/>
  <c r="J476" i="2" s="1"/>
  <c r="I477" i="2" s="1"/>
  <c r="I465" i="2" l="1"/>
  <c r="I479" i="2"/>
  <c r="L476" i="2"/>
  <c r="G476" i="2" l="1"/>
  <c r="F476" i="2"/>
  <c r="I480" i="2"/>
  <c r="H476" i="2" l="1"/>
  <c r="E477" i="2" s="1"/>
  <c r="E465" i="2" s="1"/>
  <c r="K477" i="2" l="1"/>
  <c r="K465" i="2" s="1"/>
  <c r="M477" i="2" l="1"/>
  <c r="J477" i="2" s="1"/>
  <c r="L477" i="2" l="1"/>
  <c r="F477" i="2" s="1"/>
  <c r="G477" i="2" l="1"/>
  <c r="G465" i="2" s="1"/>
  <c r="F465" i="2"/>
  <c r="H477" i="2"/>
  <c r="H465" i="2" l="1"/>
  <c r="E479" i="2"/>
  <c r="K479" i="2" l="1"/>
  <c r="H479" i="2" l="1"/>
  <c r="E480" i="2" s="1"/>
  <c r="M479" i="2"/>
  <c r="K480" i="2" l="1"/>
  <c r="M480" i="2" l="1"/>
  <c r="J480" i="2" s="1"/>
  <c r="I481" i="2" s="1"/>
  <c r="L480" i="2" l="1"/>
  <c r="F480" i="2" l="1"/>
  <c r="G480" i="2"/>
  <c r="H480" i="2" l="1"/>
  <c r="E481" i="2" s="1"/>
  <c r="K481" i="2" l="1"/>
  <c r="M481" i="2" l="1"/>
  <c r="J481" i="2" s="1"/>
  <c r="I482" i="2" s="1"/>
  <c r="L481" i="2" l="1"/>
  <c r="G481" i="2" l="1"/>
  <c r="F481" i="2"/>
  <c r="H481" i="2" l="1"/>
  <c r="E482" i="2" s="1"/>
  <c r="K482" i="2" l="1"/>
  <c r="M482" i="2" l="1"/>
  <c r="J482" i="2" s="1"/>
  <c r="I483" i="2" s="1"/>
  <c r="L482" i="2" l="1"/>
  <c r="F482" i="2" l="1"/>
  <c r="G482" i="2"/>
  <c r="H482" i="2" l="1"/>
  <c r="E483" i="2" s="1"/>
  <c r="K483" i="2" s="1"/>
  <c r="M483" i="2" l="1"/>
  <c r="J483" i="2" s="1"/>
  <c r="I484" i="2" s="1"/>
  <c r="L483" i="2" l="1"/>
  <c r="F483" i="2" l="1"/>
  <c r="G483" i="2"/>
  <c r="H483" i="2" l="1"/>
  <c r="E484" i="2" s="1"/>
  <c r="K484" i="2" s="1"/>
  <c r="M484" i="2" l="1"/>
  <c r="J484" i="2" s="1"/>
  <c r="I485" i="2" s="1"/>
  <c r="L484" i="2" l="1"/>
  <c r="F484" i="2" l="1"/>
  <c r="G484" i="2"/>
  <c r="H484" i="2" l="1"/>
  <c r="E485" i="2" s="1"/>
  <c r="K485" i="2" s="1"/>
  <c r="M485" i="2" l="1"/>
  <c r="J485" i="2" s="1"/>
  <c r="I486" i="2" s="1"/>
  <c r="L485" i="2" l="1"/>
  <c r="G485" i="2" l="1"/>
  <c r="F485" i="2"/>
  <c r="H485" i="2" l="1"/>
  <c r="E486" i="2" s="1"/>
  <c r="K486" i="2" s="1"/>
  <c r="M486" i="2" s="1"/>
  <c r="J486" i="2" s="1"/>
  <c r="I487" i="2" s="1"/>
  <c r="L486" i="2" l="1"/>
  <c r="G486" i="2" l="1"/>
  <c r="F486" i="2"/>
  <c r="H486" i="2" l="1"/>
  <c r="E487" i="2" s="1"/>
  <c r="K487" i="2" s="1"/>
  <c r="M487" i="2" l="1"/>
  <c r="J487" i="2" s="1"/>
  <c r="I488" i="2" s="1"/>
  <c r="L487" i="2" l="1"/>
  <c r="G487" i="2" l="1"/>
  <c r="F487" i="2"/>
  <c r="H487" i="2" l="1"/>
  <c r="E488" i="2" s="1"/>
  <c r="K488" i="2" s="1"/>
  <c r="M488" i="2" s="1"/>
  <c r="J488" i="2" s="1"/>
  <c r="I489" i="2" s="1"/>
  <c r="L488" i="2" l="1"/>
  <c r="F488" i="2" l="1"/>
  <c r="G488" i="2"/>
  <c r="H488" i="2" l="1"/>
  <c r="E489" i="2" s="1"/>
  <c r="K489" i="2" s="1"/>
  <c r="M489" i="2" l="1"/>
  <c r="J489" i="2" s="1"/>
  <c r="I490" i="2" s="1"/>
  <c r="I492" i="2" l="1"/>
  <c r="I478" i="2"/>
  <c r="L489" i="2"/>
  <c r="I493" i="2" l="1"/>
  <c r="F489" i="2"/>
  <c r="G489" i="2"/>
  <c r="H489" i="2" l="1"/>
  <c r="E490" i="2" s="1"/>
  <c r="E478" i="2" l="1"/>
  <c r="K490" i="2"/>
  <c r="K478" i="2" l="1"/>
  <c r="M490" i="2"/>
  <c r="J490" i="2" s="1"/>
  <c r="L490" i="2" l="1"/>
  <c r="F490" i="2" l="1"/>
  <c r="G490" i="2"/>
  <c r="G478" i="2" s="1"/>
  <c r="F478" i="2" l="1"/>
  <c r="H490" i="2"/>
  <c r="H478" i="2" l="1"/>
  <c r="E492" i="2"/>
  <c r="K492" i="2" l="1"/>
  <c r="M492" i="2" l="1"/>
  <c r="H492" i="2"/>
  <c r="E493" i="2" s="1"/>
  <c r="K493" i="2" l="1"/>
  <c r="M493" i="2" l="1"/>
  <c r="J493" i="2" s="1"/>
  <c r="I494" i="2" s="1"/>
  <c r="L493" i="2" l="1"/>
  <c r="G493" i="2" l="1"/>
  <c r="F493" i="2"/>
  <c r="H493" i="2" l="1"/>
  <c r="E494" i="2" s="1"/>
  <c r="K494" i="2" l="1"/>
  <c r="M494" i="2" l="1"/>
  <c r="J494" i="2" s="1"/>
  <c r="I495" i="2" s="1"/>
  <c r="L494" i="2" l="1"/>
  <c r="G494" i="2" l="1"/>
  <c r="F494" i="2"/>
  <c r="H494" i="2" l="1"/>
  <c r="E495" i="2" s="1"/>
  <c r="K495" i="2" l="1"/>
  <c r="M495" i="2" l="1"/>
  <c r="J495" i="2" s="1"/>
  <c r="I496" i="2" s="1"/>
  <c r="L495" i="2" l="1"/>
  <c r="F495" i="2" l="1"/>
  <c r="G495" i="2"/>
  <c r="H495" i="2" l="1"/>
  <c r="E496" i="2" s="1"/>
  <c r="K496" i="2" s="1"/>
  <c r="M496" i="2" l="1"/>
  <c r="J496" i="2" s="1"/>
  <c r="I497" i="2" s="1"/>
  <c r="L496" i="2" l="1"/>
  <c r="F496" i="2" l="1"/>
  <c r="G496" i="2"/>
  <c r="H496" i="2" l="1"/>
  <c r="E497" i="2" s="1"/>
  <c r="K497" i="2" s="1"/>
  <c r="M497" i="2" l="1"/>
  <c r="J497" i="2" s="1"/>
  <c r="I498" i="2" s="1"/>
  <c r="L497" i="2" l="1"/>
  <c r="F497" i="2" l="1"/>
  <c r="G497" i="2"/>
  <c r="H497" i="2" l="1"/>
  <c r="E498" i="2" s="1"/>
  <c r="K498" i="2" s="1"/>
  <c r="M498" i="2" l="1"/>
  <c r="J498" i="2" s="1"/>
  <c r="I499" i="2" s="1"/>
  <c r="L498" i="2" l="1"/>
  <c r="G498" i="2" l="1"/>
  <c r="F498" i="2"/>
  <c r="H498" i="2" l="1"/>
  <c r="E499" i="2" s="1"/>
  <c r="K499" i="2" s="1"/>
  <c r="M499" i="2" s="1"/>
  <c r="J499" i="2" s="1"/>
  <c r="I500" i="2" s="1"/>
  <c r="L499" i="2" l="1"/>
  <c r="G499" i="2" l="1"/>
  <c r="F499" i="2"/>
  <c r="H499" i="2" l="1"/>
  <c r="E500" i="2" s="1"/>
  <c r="K500" i="2" s="1"/>
  <c r="M500" i="2" s="1"/>
  <c r="J500" i="2" s="1"/>
  <c r="I501" i="2" s="1"/>
  <c r="L500" i="2" l="1"/>
  <c r="F500" i="2" l="1"/>
  <c r="G500" i="2"/>
  <c r="H500" i="2" l="1"/>
  <c r="E501" i="2" s="1"/>
  <c r="K501" i="2" s="1"/>
  <c r="M501" i="2" l="1"/>
  <c r="J501" i="2" s="1"/>
  <c r="I502" i="2" s="1"/>
  <c r="L501" i="2" l="1"/>
  <c r="F501" i="2" l="1"/>
  <c r="G501" i="2"/>
  <c r="H501" i="2" l="1"/>
  <c r="E502" i="2" s="1"/>
  <c r="K502" i="2" s="1"/>
  <c r="M502" i="2" l="1"/>
  <c r="J502" i="2" s="1"/>
  <c r="I503" i="2" s="1"/>
  <c r="I491" i="2" l="1"/>
  <c r="I505" i="2"/>
  <c r="L502" i="2"/>
  <c r="F502" i="2" l="1"/>
  <c r="G502" i="2"/>
  <c r="I506" i="2"/>
  <c r="H502" i="2" l="1"/>
  <c r="E503" i="2" s="1"/>
  <c r="E491" i="2" s="1"/>
  <c r="K503" i="2" l="1"/>
  <c r="K491" i="2" s="1"/>
  <c r="M503" i="2" l="1"/>
  <c r="J503" i="2" s="1"/>
  <c r="L503" i="2" l="1"/>
  <c r="F503" i="2" s="1"/>
  <c r="G503" i="2" l="1"/>
  <c r="G491" i="2" s="1"/>
  <c r="F491" i="2"/>
  <c r="H503" i="2" l="1"/>
  <c r="H491" i="2" s="1"/>
  <c r="E505" i="2" l="1"/>
  <c r="K505" i="2" s="1"/>
  <c r="M505" i="2" l="1"/>
  <c r="H505" i="2"/>
  <c r="E506" i="2" s="1"/>
  <c r="K506" i="2" l="1"/>
  <c r="M506" i="2" l="1"/>
  <c r="J506" i="2" s="1"/>
  <c r="I507" i="2" s="1"/>
  <c r="L506" i="2" l="1"/>
  <c r="F506" i="2" l="1"/>
  <c r="G506" i="2"/>
  <c r="H506" i="2" l="1"/>
  <c r="E507" i="2" s="1"/>
  <c r="K507" i="2" l="1"/>
  <c r="M507" i="2" l="1"/>
  <c r="J507" i="2" s="1"/>
  <c r="I508" i="2" s="1"/>
  <c r="L507" i="2" l="1"/>
  <c r="F507" i="2" l="1"/>
  <c r="G507" i="2"/>
  <c r="H507" i="2" l="1"/>
  <c r="E508" i="2" s="1"/>
  <c r="K508" i="2" l="1"/>
  <c r="M508" i="2" l="1"/>
  <c r="J508" i="2" s="1"/>
  <c r="I509" i="2" s="1"/>
  <c r="L508" i="2" l="1"/>
  <c r="F508" i="2" l="1"/>
  <c r="G508" i="2"/>
  <c r="H508" i="2" l="1"/>
  <c r="E509" i="2" s="1"/>
  <c r="K509" i="2" s="1"/>
  <c r="M509" i="2" l="1"/>
  <c r="J509" i="2" s="1"/>
  <c r="I510" i="2" s="1"/>
  <c r="L509" i="2" l="1"/>
  <c r="F509" i="2" l="1"/>
  <c r="G509" i="2"/>
  <c r="H509" i="2" l="1"/>
  <c r="E510" i="2" s="1"/>
  <c r="K510" i="2" s="1"/>
  <c r="M510" i="2" l="1"/>
  <c r="J510" i="2" s="1"/>
  <c r="I511" i="2" s="1"/>
  <c r="L510" i="2" l="1"/>
  <c r="F510" i="2" s="1"/>
  <c r="G510" i="2" l="1"/>
  <c r="H510" i="2"/>
  <c r="E511" i="2" s="1"/>
  <c r="K511" i="2" s="1"/>
  <c r="M511" i="2" l="1"/>
  <c r="J511" i="2" s="1"/>
  <c r="I512" i="2" s="1"/>
  <c r="L511" i="2" l="1"/>
  <c r="G511" i="2" l="1"/>
  <c r="F511" i="2"/>
  <c r="H511" i="2" l="1"/>
  <c r="E512" i="2" s="1"/>
  <c r="K512" i="2" s="1"/>
  <c r="M512" i="2" s="1"/>
  <c r="J512" i="2" s="1"/>
  <c r="I513" i="2" s="1"/>
  <c r="L512" i="2" l="1"/>
  <c r="G512" i="2" l="1"/>
  <c r="F512" i="2"/>
  <c r="H512" i="2" l="1"/>
  <c r="E513" i="2" s="1"/>
  <c r="K513" i="2" s="1"/>
  <c r="M513" i="2" l="1"/>
  <c r="J513" i="2" s="1"/>
  <c r="I514" i="2" s="1"/>
  <c r="L513" i="2" l="1"/>
  <c r="G513" i="2" l="1"/>
  <c r="F513" i="2"/>
  <c r="H513" i="2" l="1"/>
  <c r="E514" i="2" s="1"/>
  <c r="K514" i="2" s="1"/>
  <c r="M514" i="2" s="1"/>
  <c r="J514" i="2" s="1"/>
  <c r="I515" i="2" s="1"/>
  <c r="L514" i="2" l="1"/>
  <c r="F514" i="2" l="1"/>
  <c r="G514" i="2"/>
  <c r="H514" i="2" l="1"/>
  <c r="E515" i="2" s="1"/>
  <c r="K515" i="2" s="1"/>
  <c r="M515" i="2" l="1"/>
  <c r="J515" i="2" s="1"/>
  <c r="I516" i="2" s="1"/>
  <c r="I504" i="2" l="1"/>
  <c r="I518" i="2"/>
  <c r="L515" i="2"/>
  <c r="F515" i="2" l="1"/>
  <c r="G515" i="2"/>
  <c r="I519" i="2"/>
  <c r="H515" i="2" l="1"/>
  <c r="E516" i="2" s="1"/>
  <c r="E504" i="2" s="1"/>
  <c r="K516" i="2"/>
  <c r="K504" i="2" l="1"/>
  <c r="M516" i="2"/>
  <c r="J516" i="2" s="1"/>
  <c r="L516" i="2" l="1"/>
  <c r="F516" i="2" l="1"/>
  <c r="G516" i="2"/>
  <c r="G504" i="2" s="1"/>
  <c r="F504" i="2" l="1"/>
  <c r="H516" i="2"/>
  <c r="E518" i="2" l="1"/>
  <c r="H504" i="2"/>
  <c r="K518" i="2" l="1"/>
  <c r="M518" i="2" l="1"/>
  <c r="H518" i="2"/>
  <c r="E519" i="2" s="1"/>
  <c r="K519" i="2" l="1"/>
  <c r="M519" i="2" l="1"/>
  <c r="J519" i="2" s="1"/>
  <c r="I520" i="2" s="1"/>
  <c r="L519" i="2" l="1"/>
  <c r="G519" i="2" l="1"/>
  <c r="F519" i="2"/>
  <c r="H519" i="2" l="1"/>
  <c r="E520" i="2" s="1"/>
  <c r="K520" i="2" l="1"/>
  <c r="M520" i="2" l="1"/>
  <c r="J520" i="2" s="1"/>
  <c r="I521" i="2" s="1"/>
  <c r="L520" i="2" l="1"/>
  <c r="F520" i="2" l="1"/>
  <c r="G520" i="2"/>
  <c r="H520" i="2" l="1"/>
  <c r="E521" i="2" s="1"/>
  <c r="K521" i="2" l="1"/>
  <c r="M521" i="2" l="1"/>
  <c r="J521" i="2" s="1"/>
  <c r="I522" i="2" s="1"/>
  <c r="L521" i="2" l="1"/>
  <c r="G521" i="2" l="1"/>
  <c r="F521" i="2"/>
  <c r="H521" i="2" l="1"/>
  <c r="E522" i="2" s="1"/>
  <c r="K522" i="2" s="1"/>
  <c r="M522" i="2" l="1"/>
  <c r="J522" i="2" s="1"/>
  <c r="I523" i="2" s="1"/>
  <c r="L522" i="2" l="1"/>
  <c r="G522" i="2" l="1"/>
  <c r="F522" i="2"/>
  <c r="H522" i="2" l="1"/>
  <c r="E523" i="2" s="1"/>
  <c r="K523" i="2" s="1"/>
  <c r="M523" i="2" l="1"/>
  <c r="J523" i="2" s="1"/>
  <c r="I524" i="2" s="1"/>
  <c r="L523" i="2" l="1"/>
  <c r="F523" i="2" l="1"/>
  <c r="G523" i="2"/>
  <c r="H523" i="2" l="1"/>
  <c r="E524" i="2" s="1"/>
  <c r="K524" i="2" s="1"/>
  <c r="M524" i="2" l="1"/>
  <c r="J524" i="2" s="1"/>
  <c r="I525" i="2" s="1"/>
  <c r="L524" i="2" l="1"/>
  <c r="G524" i="2" l="1"/>
  <c r="F524" i="2"/>
  <c r="H524" i="2" s="1"/>
  <c r="E525" i="2" s="1"/>
  <c r="K525" i="2" s="1"/>
  <c r="M525" i="2" l="1"/>
  <c r="J525" i="2" s="1"/>
  <c r="I526" i="2" s="1"/>
  <c r="L525" i="2" l="1"/>
  <c r="F525" i="2" l="1"/>
  <c r="G525" i="2"/>
  <c r="H525" i="2" l="1"/>
  <c r="E526" i="2" s="1"/>
  <c r="K526" i="2" s="1"/>
  <c r="M526" i="2" l="1"/>
  <c r="J526" i="2" s="1"/>
  <c r="I527" i="2" s="1"/>
  <c r="L526" i="2" l="1"/>
  <c r="F526" i="2" l="1"/>
  <c r="G526" i="2"/>
  <c r="H526" i="2" l="1"/>
  <c r="E527" i="2" s="1"/>
  <c r="K527" i="2" s="1"/>
  <c r="M527" i="2" l="1"/>
  <c r="J527" i="2" s="1"/>
  <c r="I528" i="2" s="1"/>
  <c r="L527" i="2" l="1"/>
  <c r="F527" i="2" l="1"/>
  <c r="G527" i="2"/>
  <c r="H527" i="2" l="1"/>
  <c r="E528" i="2" s="1"/>
  <c r="K528" i="2" s="1"/>
  <c r="M528" i="2" l="1"/>
  <c r="J528" i="2" s="1"/>
  <c r="I529" i="2" s="1"/>
  <c r="I517" i="2" l="1"/>
  <c r="I531" i="2"/>
  <c r="L528" i="2"/>
  <c r="G528" i="2" l="1"/>
  <c r="F528" i="2"/>
  <c r="H528" i="2" s="1"/>
  <c r="E529" i="2" s="1"/>
  <c r="I532" i="2"/>
  <c r="E517" i="2" l="1"/>
  <c r="K529" i="2"/>
  <c r="K517" i="2" l="1"/>
  <c r="M529" i="2"/>
  <c r="J529" i="2" s="1"/>
  <c r="L529" i="2" l="1"/>
  <c r="G529" i="2" l="1"/>
  <c r="G517" i="2" s="1"/>
  <c r="F529" i="2"/>
  <c r="F517" i="2" l="1"/>
  <c r="H529" i="2"/>
  <c r="H517" i="2" l="1"/>
  <c r="E531" i="2"/>
  <c r="K531" i="2" l="1"/>
  <c r="H531" i="2" l="1"/>
  <c r="E532" i="2" s="1"/>
  <c r="M531" i="2"/>
  <c r="K532" i="2" l="1"/>
  <c r="M532" i="2" l="1"/>
  <c r="J532" i="2" s="1"/>
  <c r="I533" i="2" s="1"/>
  <c r="L532" i="2" l="1"/>
  <c r="F532" i="2" l="1"/>
  <c r="G532" i="2"/>
  <c r="H532" i="2" l="1"/>
  <c r="E533" i="2" s="1"/>
  <c r="K533" i="2" l="1"/>
  <c r="M533" i="2" l="1"/>
  <c r="J533" i="2" s="1"/>
  <c r="I534" i="2" s="1"/>
  <c r="L533" i="2" l="1"/>
  <c r="G533" i="2" l="1"/>
  <c r="F533" i="2"/>
  <c r="H533" i="2" l="1"/>
  <c r="E534" i="2" s="1"/>
  <c r="K534" i="2" l="1"/>
  <c r="M534" i="2" l="1"/>
  <c r="J534" i="2" s="1"/>
  <c r="I535" i="2" s="1"/>
  <c r="L534" i="2" l="1"/>
  <c r="G534" i="2" l="1"/>
  <c r="F534" i="2"/>
  <c r="H534" i="2" l="1"/>
  <c r="E535" i="2" s="1"/>
  <c r="K535" i="2" s="1"/>
  <c r="M535" i="2" l="1"/>
  <c r="J535" i="2" s="1"/>
  <c r="I536" i="2" s="1"/>
  <c r="L535" i="2" l="1"/>
  <c r="F535" i="2" l="1"/>
  <c r="G535" i="2"/>
  <c r="H535" i="2" l="1"/>
  <c r="E536" i="2" s="1"/>
  <c r="K536" i="2" s="1"/>
  <c r="M536" i="2" l="1"/>
  <c r="J536" i="2" s="1"/>
  <c r="I537" i="2" s="1"/>
  <c r="L536" i="2" l="1"/>
  <c r="G536" i="2" l="1"/>
  <c r="F536" i="2"/>
  <c r="H536" i="2" l="1"/>
  <c r="E537" i="2" s="1"/>
  <c r="K537" i="2" s="1"/>
  <c r="M537" i="2" l="1"/>
  <c r="J537" i="2" s="1"/>
  <c r="I538" i="2" s="1"/>
  <c r="L537" i="2" l="1"/>
  <c r="G537" i="2" l="1"/>
  <c r="F537" i="2"/>
  <c r="H537" i="2" l="1"/>
  <c r="E538" i="2" s="1"/>
  <c r="K538" i="2" s="1"/>
  <c r="M538" i="2"/>
  <c r="J538" i="2" s="1"/>
  <c r="I539" i="2" s="1"/>
  <c r="L538" i="2" l="1"/>
  <c r="F538" i="2" l="1"/>
  <c r="G538" i="2"/>
  <c r="H538" i="2" l="1"/>
  <c r="E539" i="2" s="1"/>
  <c r="K539" i="2" s="1"/>
  <c r="M539" i="2" l="1"/>
  <c r="J539" i="2" s="1"/>
  <c r="I540" i="2" s="1"/>
  <c r="L539" i="2" l="1"/>
  <c r="F539" i="2" l="1"/>
  <c r="G539" i="2"/>
  <c r="H539" i="2" l="1"/>
  <c r="E540" i="2" s="1"/>
  <c r="K540" i="2" s="1"/>
  <c r="M540" i="2" l="1"/>
  <c r="J540" i="2" s="1"/>
  <c r="I541" i="2" s="1"/>
  <c r="L540" i="2" l="1"/>
  <c r="F540" i="2" l="1"/>
  <c r="G540" i="2"/>
  <c r="H540" i="2" l="1"/>
  <c r="E541" i="2" s="1"/>
  <c r="K541" i="2" s="1"/>
  <c r="M541" i="2" l="1"/>
  <c r="J541" i="2" s="1"/>
  <c r="I542" i="2" s="1"/>
  <c r="I544" i="2" l="1"/>
  <c r="I530" i="2"/>
  <c r="L541" i="2"/>
  <c r="G541" i="2" l="1"/>
  <c r="F541" i="2"/>
  <c r="H541" i="2" s="1"/>
  <c r="E542" i="2" s="1"/>
  <c r="I545" i="2"/>
  <c r="E530" i="2" l="1"/>
  <c r="K542" i="2"/>
  <c r="K530" i="2" l="1"/>
  <c r="M542" i="2"/>
  <c r="J542" i="2" s="1"/>
  <c r="L542" i="2" l="1"/>
  <c r="F542" i="2"/>
  <c r="G542" i="2"/>
  <c r="G530" i="2" s="1"/>
  <c r="F530" i="2" l="1"/>
  <c r="H542" i="2"/>
  <c r="E544" i="2" l="1"/>
  <c r="H530" i="2"/>
  <c r="K544" i="2" l="1"/>
  <c r="M544" i="2" l="1"/>
  <c r="H544" i="2"/>
  <c r="E545" i="2" s="1"/>
  <c r="K545" i="2" l="1"/>
  <c r="M545" i="2" l="1"/>
  <c r="J545" i="2" s="1"/>
  <c r="I546" i="2" s="1"/>
  <c r="L545" i="2" l="1"/>
  <c r="F545" i="2" l="1"/>
  <c r="G545" i="2"/>
  <c r="H545" i="2" l="1"/>
  <c r="E546" i="2" s="1"/>
  <c r="K546" i="2" l="1"/>
  <c r="M546" i="2" l="1"/>
  <c r="J546" i="2" s="1"/>
  <c r="I547" i="2" s="1"/>
  <c r="L546" i="2" l="1"/>
  <c r="F546" i="2" l="1"/>
  <c r="G546" i="2"/>
  <c r="H546" i="2" l="1"/>
  <c r="E547" i="2" s="1"/>
  <c r="K547" i="2" l="1"/>
  <c r="M547" i="2" l="1"/>
  <c r="J547" i="2" s="1"/>
  <c r="I548" i="2" s="1"/>
  <c r="L547" i="2" l="1"/>
  <c r="F547" i="2" l="1"/>
  <c r="G547" i="2"/>
  <c r="H547" i="2" l="1"/>
  <c r="E548" i="2" s="1"/>
  <c r="K548" i="2" s="1"/>
  <c r="M548" i="2" l="1"/>
  <c r="J548" i="2" s="1"/>
  <c r="I549" i="2" s="1"/>
  <c r="L548" i="2" l="1"/>
  <c r="F548" i="2" l="1"/>
  <c r="G548" i="2"/>
  <c r="H548" i="2" l="1"/>
  <c r="E549" i="2" s="1"/>
  <c r="K549" i="2" s="1"/>
  <c r="M549" i="2" l="1"/>
  <c r="J549" i="2" s="1"/>
  <c r="I550" i="2" s="1"/>
  <c r="L549" i="2" l="1"/>
  <c r="G549" i="2" l="1"/>
  <c r="F549" i="2"/>
  <c r="H549" i="2" l="1"/>
  <c r="E550" i="2" s="1"/>
  <c r="K550" i="2" s="1"/>
  <c r="M550" i="2" l="1"/>
  <c r="J550" i="2" s="1"/>
  <c r="I551" i="2" s="1"/>
  <c r="L550" i="2" l="1"/>
  <c r="F550" i="2" l="1"/>
  <c r="G550" i="2"/>
  <c r="H550" i="2" l="1"/>
  <c r="E551" i="2" s="1"/>
  <c r="K551" i="2" s="1"/>
  <c r="M551" i="2" l="1"/>
  <c r="J551" i="2" s="1"/>
  <c r="I552" i="2" s="1"/>
  <c r="L551" i="2" l="1"/>
  <c r="F551" i="2" l="1"/>
  <c r="G551" i="2"/>
  <c r="H551" i="2" l="1"/>
  <c r="E552" i="2" s="1"/>
  <c r="K552" i="2" s="1"/>
  <c r="M552" i="2" l="1"/>
  <c r="J552" i="2" s="1"/>
  <c r="I553" i="2" s="1"/>
  <c r="L552" i="2" l="1"/>
  <c r="F552" i="2" l="1"/>
  <c r="G552" i="2"/>
  <c r="H552" i="2" l="1"/>
  <c r="E553" i="2" s="1"/>
  <c r="K553" i="2" s="1"/>
  <c r="M553" i="2" s="1"/>
  <c r="J553" i="2" s="1"/>
  <c r="I554" i="2" s="1"/>
  <c r="L553" i="2" l="1"/>
  <c r="G553" i="2" l="1"/>
  <c r="F553" i="2"/>
  <c r="H553" i="2" s="1"/>
  <c r="E554" i="2" s="1"/>
  <c r="K554" i="2" s="1"/>
  <c r="M554" i="2" l="1"/>
  <c r="J554" i="2" s="1"/>
  <c r="I555" i="2" s="1"/>
  <c r="I543" i="2" l="1"/>
  <c r="I557" i="2"/>
  <c r="L554" i="2"/>
  <c r="G554" i="2" l="1"/>
  <c r="F554" i="2"/>
  <c r="H554" i="2" s="1"/>
  <c r="E555" i="2" s="1"/>
  <c r="I558" i="2"/>
  <c r="E543" i="2" l="1"/>
  <c r="K555" i="2"/>
  <c r="K543" i="2" l="1"/>
  <c r="M555" i="2"/>
  <c r="J555" i="2" s="1"/>
  <c r="L555" i="2" l="1"/>
  <c r="G555" i="2" l="1"/>
  <c r="G543" i="2" s="1"/>
  <c r="F555" i="2"/>
  <c r="F543" i="2" l="1"/>
  <c r="H555" i="2"/>
  <c r="H543" i="2" l="1"/>
  <c r="E557" i="2"/>
  <c r="K557" i="2" l="1"/>
  <c r="M557" i="2" l="1"/>
  <c r="H557" i="2"/>
  <c r="E558" i="2" s="1"/>
  <c r="K558" i="2" l="1"/>
  <c r="M558" i="2" l="1"/>
  <c r="J558" i="2" s="1"/>
  <c r="I559" i="2" s="1"/>
  <c r="L558" i="2" l="1"/>
  <c r="F558" i="2" l="1"/>
  <c r="G558" i="2"/>
  <c r="H558" i="2" l="1"/>
  <c r="E559" i="2" s="1"/>
  <c r="K559" i="2" l="1"/>
  <c r="M559" i="2" l="1"/>
  <c r="J559" i="2" s="1"/>
  <c r="I560" i="2" s="1"/>
  <c r="L559" i="2" l="1"/>
  <c r="F559" i="2" l="1"/>
  <c r="G559" i="2"/>
  <c r="H559" i="2" l="1"/>
  <c r="E560" i="2" s="1"/>
  <c r="K560" i="2" l="1"/>
  <c r="M560" i="2" l="1"/>
  <c r="J560" i="2" s="1"/>
  <c r="I561" i="2" s="1"/>
  <c r="L560" i="2" l="1"/>
  <c r="G560" i="2" l="1"/>
  <c r="F560" i="2"/>
  <c r="H560" i="2" l="1"/>
  <c r="E561" i="2" s="1"/>
  <c r="K561" i="2" s="1"/>
  <c r="M561" i="2" l="1"/>
  <c r="J561" i="2" s="1"/>
  <c r="I562" i="2" s="1"/>
  <c r="L561" i="2" l="1"/>
  <c r="F561" i="2" l="1"/>
  <c r="G561" i="2"/>
  <c r="H561" i="2" l="1"/>
  <c r="E562" i="2" s="1"/>
  <c r="K562" i="2" s="1"/>
  <c r="M562" i="2" l="1"/>
  <c r="J562" i="2" s="1"/>
  <c r="I563" i="2" s="1"/>
  <c r="L562" i="2" l="1"/>
  <c r="F562" i="2" l="1"/>
  <c r="G562" i="2"/>
  <c r="H562" i="2" l="1"/>
  <c r="E563" i="2" s="1"/>
  <c r="K563" i="2" s="1"/>
  <c r="M563" i="2" l="1"/>
  <c r="J563" i="2" s="1"/>
  <c r="I564" i="2" s="1"/>
  <c r="L563" i="2" l="1"/>
  <c r="F563" i="2" l="1"/>
  <c r="G563" i="2"/>
  <c r="H563" i="2" l="1"/>
  <c r="E564" i="2" s="1"/>
  <c r="K564" i="2" s="1"/>
  <c r="M564" i="2" l="1"/>
  <c r="J564" i="2" s="1"/>
  <c r="I565" i="2" s="1"/>
  <c r="L564" i="2" l="1"/>
  <c r="F564" i="2" s="1"/>
  <c r="G564" i="2" l="1"/>
  <c r="H564" i="2" s="1"/>
  <c r="E565" i="2" s="1"/>
  <c r="K565" i="2" s="1"/>
  <c r="M565" i="2" l="1"/>
  <c r="J565" i="2" s="1"/>
  <c r="I566" i="2" s="1"/>
  <c r="L565" i="2" l="1"/>
  <c r="G565" i="2" l="1"/>
  <c r="F565" i="2"/>
  <c r="H565" i="2" s="1"/>
  <c r="E566" i="2" s="1"/>
  <c r="K566" i="2" s="1"/>
  <c r="M566" i="2" l="1"/>
  <c r="J566" i="2" s="1"/>
  <c r="I567" i="2" s="1"/>
  <c r="L566" i="2" l="1"/>
  <c r="F566" i="2" l="1"/>
  <c r="G566" i="2"/>
  <c r="H566" i="2" l="1"/>
  <c r="E567" i="2" s="1"/>
  <c r="K567" i="2" s="1"/>
  <c r="M567" i="2" l="1"/>
  <c r="J567" i="2" s="1"/>
  <c r="I568" i="2" s="1"/>
  <c r="I556" i="2" l="1"/>
  <c r="I570" i="2"/>
  <c r="L567" i="2"/>
  <c r="I571" i="2" l="1"/>
  <c r="F567" i="2"/>
  <c r="G567" i="2"/>
  <c r="H567" i="2" l="1"/>
  <c r="E568" i="2" s="1"/>
  <c r="E556" i="2" l="1"/>
  <c r="K568" i="2"/>
  <c r="K556" i="2" l="1"/>
  <c r="M568" i="2"/>
  <c r="J568" i="2" s="1"/>
  <c r="L568" i="2" l="1"/>
  <c r="G568" i="2" l="1"/>
  <c r="G556" i="2" s="1"/>
  <c r="F568" i="2"/>
  <c r="F556" i="2" l="1"/>
  <c r="H568" i="2"/>
  <c r="E570" i="2" l="1"/>
  <c r="H556" i="2"/>
  <c r="K570" i="2" l="1"/>
  <c r="H570" i="2" l="1"/>
  <c r="E571" i="2" s="1"/>
  <c r="M570" i="2"/>
  <c r="K571" i="2" l="1"/>
  <c r="M571" i="2" l="1"/>
  <c r="J571" i="2" s="1"/>
  <c r="I572" i="2" s="1"/>
  <c r="L571" i="2" l="1"/>
  <c r="F571" i="2" l="1"/>
  <c r="G571" i="2"/>
  <c r="H571" i="2" l="1"/>
  <c r="E572" i="2" s="1"/>
  <c r="K572" i="2" l="1"/>
  <c r="M572" i="2" l="1"/>
  <c r="J572" i="2" s="1"/>
  <c r="I573" i="2" s="1"/>
  <c r="L572" i="2" l="1"/>
  <c r="G572" i="2" l="1"/>
  <c r="F572" i="2"/>
  <c r="H572" i="2" l="1"/>
  <c r="E573" i="2" s="1"/>
  <c r="K573" i="2" l="1"/>
  <c r="M573" i="2" l="1"/>
  <c r="J573" i="2" s="1"/>
  <c r="I574" i="2" s="1"/>
  <c r="L573" i="2" l="1"/>
  <c r="G573" i="2" l="1"/>
  <c r="F573" i="2"/>
  <c r="H573" i="2" l="1"/>
  <c r="E574" i="2" s="1"/>
  <c r="K574" i="2" s="1"/>
  <c r="M574" i="2" l="1"/>
  <c r="J574" i="2" s="1"/>
  <c r="I575" i="2" s="1"/>
  <c r="L574" i="2" l="1"/>
  <c r="F574" i="2" l="1"/>
  <c r="G574" i="2"/>
  <c r="H574" i="2" l="1"/>
  <c r="E575" i="2" s="1"/>
  <c r="K575" i="2" s="1"/>
  <c r="M575" i="2" l="1"/>
  <c r="J575" i="2" s="1"/>
  <c r="I576" i="2" s="1"/>
  <c r="L575" i="2" l="1"/>
  <c r="G575" i="2" l="1"/>
  <c r="F575" i="2"/>
  <c r="H575" i="2" l="1"/>
  <c r="E576" i="2" s="1"/>
  <c r="K576" i="2" s="1"/>
  <c r="M576" i="2" l="1"/>
  <c r="J576" i="2" s="1"/>
  <c r="I577" i="2" s="1"/>
  <c r="L576" i="2" l="1"/>
  <c r="F576" i="2" l="1"/>
  <c r="G576" i="2"/>
  <c r="H576" i="2" l="1"/>
  <c r="E577" i="2" s="1"/>
  <c r="K577" i="2" s="1"/>
  <c r="M577" i="2" l="1"/>
  <c r="J577" i="2" s="1"/>
  <c r="I578" i="2" s="1"/>
  <c r="L577" i="2" l="1"/>
  <c r="F577" i="2" l="1"/>
  <c r="G577" i="2"/>
  <c r="H577" i="2" l="1"/>
  <c r="E578" i="2" s="1"/>
  <c r="K578" i="2" s="1"/>
  <c r="M578" i="2" l="1"/>
  <c r="J578" i="2" s="1"/>
  <c r="I579" i="2" s="1"/>
  <c r="L578" i="2" l="1"/>
  <c r="G578" i="2" l="1"/>
  <c r="F578" i="2"/>
  <c r="H578" i="2" l="1"/>
  <c r="E579" i="2" s="1"/>
  <c r="K579" i="2" s="1"/>
  <c r="M579" i="2"/>
  <c r="J579" i="2" s="1"/>
  <c r="I580" i="2" s="1"/>
  <c r="L579" i="2" l="1"/>
  <c r="G579" i="2" l="1"/>
  <c r="F579" i="2"/>
  <c r="H579" i="2" s="1"/>
  <c r="E580" i="2" s="1"/>
  <c r="K580" i="2" s="1"/>
  <c r="M580" i="2" l="1"/>
  <c r="J580" i="2" s="1"/>
  <c r="I581" i="2" s="1"/>
  <c r="I569" i="2" l="1"/>
  <c r="I583" i="2"/>
  <c r="L580" i="2"/>
  <c r="G580" i="2" l="1"/>
  <c r="F580" i="2"/>
  <c r="H580" i="2" s="1"/>
  <c r="E581" i="2" s="1"/>
  <c r="I584" i="2"/>
  <c r="E569" i="2" l="1"/>
  <c r="K581" i="2"/>
  <c r="K569" i="2" l="1"/>
  <c r="M581" i="2"/>
  <c r="J581" i="2" s="1"/>
  <c r="L581" i="2" l="1"/>
  <c r="F581" i="2" l="1"/>
  <c r="G581" i="2"/>
  <c r="G569" i="2" s="1"/>
  <c r="F569" i="2" l="1"/>
  <c r="H581" i="2"/>
  <c r="E583" i="2" l="1"/>
  <c r="H569" i="2"/>
  <c r="K583" i="2" l="1"/>
  <c r="M583" i="2" l="1"/>
  <c r="H583" i="2"/>
  <c r="E584" i="2" s="1"/>
  <c r="K584" i="2" l="1"/>
  <c r="M584" i="2" l="1"/>
  <c r="J584" i="2" s="1"/>
  <c r="I585" i="2" s="1"/>
  <c r="L584" i="2" l="1"/>
  <c r="G584" i="2" l="1"/>
  <c r="F584" i="2"/>
  <c r="H584" i="2" l="1"/>
  <c r="E585" i="2" s="1"/>
  <c r="K585" i="2" l="1"/>
  <c r="M585" i="2" l="1"/>
  <c r="J585" i="2" s="1"/>
  <c r="I586" i="2" s="1"/>
  <c r="L585" i="2" l="1"/>
  <c r="F585" i="2" l="1"/>
  <c r="G585" i="2"/>
  <c r="H585" i="2" l="1"/>
  <c r="E586" i="2" s="1"/>
  <c r="K586" i="2" l="1"/>
  <c r="M586" i="2" l="1"/>
  <c r="J586" i="2" s="1"/>
  <c r="I587" i="2" s="1"/>
  <c r="L586" i="2" l="1"/>
  <c r="G586" i="2" l="1"/>
  <c r="F586" i="2"/>
  <c r="H586" i="2" l="1"/>
  <c r="E587" i="2" s="1"/>
  <c r="K587" i="2" s="1"/>
  <c r="M587" i="2" l="1"/>
  <c r="J587" i="2" s="1"/>
  <c r="I588" i="2" s="1"/>
  <c r="L587" i="2" l="1"/>
  <c r="G587" i="2" l="1"/>
  <c r="F587" i="2"/>
  <c r="H587" i="2" l="1"/>
  <c r="E588" i="2" s="1"/>
  <c r="K588" i="2" s="1"/>
  <c r="M588" i="2" l="1"/>
  <c r="J588" i="2" s="1"/>
  <c r="I589" i="2" s="1"/>
  <c r="L588" i="2" l="1"/>
  <c r="F588" i="2" l="1"/>
  <c r="G588" i="2"/>
  <c r="H588" i="2" l="1"/>
  <c r="E589" i="2" s="1"/>
  <c r="K589" i="2" s="1"/>
  <c r="M589" i="2" l="1"/>
  <c r="J589" i="2" s="1"/>
  <c r="I590" i="2" s="1"/>
  <c r="L589" i="2" l="1"/>
  <c r="G589" i="2" l="1"/>
  <c r="F589" i="2"/>
  <c r="H589" i="2" s="1"/>
  <c r="E590" i="2" s="1"/>
  <c r="K590" i="2" s="1"/>
  <c r="M590" i="2" l="1"/>
  <c r="J590" i="2" s="1"/>
  <c r="I591" i="2" s="1"/>
  <c r="L590" i="2" l="1"/>
  <c r="F590" i="2" l="1"/>
  <c r="G590" i="2"/>
  <c r="H590" i="2" l="1"/>
  <c r="E591" i="2" s="1"/>
  <c r="K591" i="2" s="1"/>
  <c r="M591" i="2" l="1"/>
  <c r="J591" i="2" s="1"/>
  <c r="I592" i="2" s="1"/>
  <c r="L591" i="2" l="1"/>
  <c r="F591" i="2" l="1"/>
  <c r="G591" i="2"/>
  <c r="H591" i="2" l="1"/>
  <c r="E592" i="2" s="1"/>
  <c r="K592" i="2" s="1"/>
  <c r="M592" i="2" l="1"/>
  <c r="J592" i="2" s="1"/>
  <c r="I593" i="2" s="1"/>
  <c r="L592" i="2" l="1"/>
  <c r="G592" i="2" l="1"/>
  <c r="F592" i="2"/>
  <c r="H592" i="2" l="1"/>
  <c r="E593" i="2" s="1"/>
  <c r="K593" i="2" s="1"/>
  <c r="M593" i="2" s="1"/>
  <c r="J593" i="2" s="1"/>
  <c r="I594" i="2" s="1"/>
  <c r="I582" i="2" l="1"/>
  <c r="I596" i="2"/>
  <c r="L593" i="2"/>
  <c r="F593" i="2" l="1"/>
  <c r="G593" i="2"/>
  <c r="I597" i="2"/>
  <c r="H593" i="2" l="1"/>
  <c r="E594" i="2" s="1"/>
  <c r="E582" i="2" l="1"/>
  <c r="K594" i="2"/>
  <c r="K582" i="2" l="1"/>
  <c r="M594" i="2"/>
  <c r="J594" i="2" s="1"/>
  <c r="L594" i="2" l="1"/>
  <c r="G594" i="2" l="1"/>
  <c r="G582" i="2" s="1"/>
  <c r="F594" i="2"/>
  <c r="F582" i="2" l="1"/>
  <c r="H594" i="2"/>
  <c r="E596" i="2" l="1"/>
  <c r="H582" i="2"/>
  <c r="K596" i="2" l="1"/>
  <c r="H596" i="2" l="1"/>
  <c r="E597" i="2" s="1"/>
  <c r="M596" i="2"/>
  <c r="K597" i="2" l="1"/>
  <c r="M597" i="2" l="1"/>
  <c r="J597" i="2" s="1"/>
  <c r="I598" i="2" s="1"/>
  <c r="L597" i="2" l="1"/>
  <c r="G597" i="2" l="1"/>
  <c r="F597" i="2"/>
  <c r="H597" i="2" l="1"/>
  <c r="E598" i="2" s="1"/>
  <c r="K598" i="2" l="1"/>
  <c r="M598" i="2" l="1"/>
  <c r="J598" i="2" s="1"/>
  <c r="I599" i="2" s="1"/>
  <c r="L598" i="2" l="1"/>
  <c r="F598" i="2" l="1"/>
  <c r="G598" i="2"/>
  <c r="H598" i="2" l="1"/>
  <c r="E599" i="2" s="1"/>
  <c r="K599" i="2" l="1"/>
  <c r="M599" i="2" l="1"/>
  <c r="J599" i="2" s="1"/>
  <c r="I600" i="2" s="1"/>
  <c r="L599" i="2" l="1"/>
  <c r="F599" i="2" l="1"/>
  <c r="G599" i="2"/>
  <c r="H599" i="2" l="1"/>
  <c r="E600" i="2" s="1"/>
  <c r="K600" i="2" s="1"/>
  <c r="M600" i="2" l="1"/>
  <c r="J600" i="2" s="1"/>
  <c r="I601" i="2" s="1"/>
  <c r="L600" i="2" l="1"/>
  <c r="G600" i="2" l="1"/>
  <c r="F600" i="2"/>
  <c r="H600" i="2" l="1"/>
  <c r="E601" i="2" s="1"/>
  <c r="K601" i="2" s="1"/>
  <c r="M601" i="2" l="1"/>
  <c r="J601" i="2" s="1"/>
  <c r="I602" i="2" s="1"/>
  <c r="L601" i="2" l="1"/>
  <c r="F601" i="2" l="1"/>
  <c r="G601" i="2"/>
  <c r="H601" i="2" l="1"/>
  <c r="E602" i="2" s="1"/>
  <c r="K602" i="2" s="1"/>
  <c r="M602" i="2" l="1"/>
  <c r="J602" i="2" s="1"/>
  <c r="I603" i="2" s="1"/>
  <c r="L602" i="2" l="1"/>
  <c r="F602" i="2" l="1"/>
  <c r="G602" i="2"/>
  <c r="H602" i="2" l="1"/>
  <c r="E603" i="2" s="1"/>
  <c r="K603" i="2" s="1"/>
  <c r="M603" i="2" l="1"/>
  <c r="J603" i="2" s="1"/>
  <c r="I604" i="2" s="1"/>
  <c r="L603" i="2" l="1"/>
  <c r="G603" i="2" l="1"/>
  <c r="F603" i="2"/>
  <c r="H603" i="2" l="1"/>
  <c r="E604" i="2" s="1"/>
  <c r="K604" i="2" s="1"/>
  <c r="M604" i="2" s="1"/>
  <c r="J604" i="2" s="1"/>
  <c r="I605" i="2" s="1"/>
  <c r="L604" i="2" l="1"/>
  <c r="G604" i="2" l="1"/>
  <c r="F604" i="2"/>
  <c r="H604" i="2" s="1"/>
  <c r="E605" i="2" s="1"/>
  <c r="K605" i="2" s="1"/>
  <c r="M605" i="2" l="1"/>
  <c r="J605" i="2" s="1"/>
  <c r="I606" i="2" s="1"/>
  <c r="L605" i="2" l="1"/>
  <c r="G605" i="2" l="1"/>
  <c r="F605" i="2"/>
  <c r="H605" i="2" s="1"/>
  <c r="E606" i="2" s="1"/>
  <c r="K606" i="2" s="1"/>
  <c r="M606" i="2" l="1"/>
  <c r="J606" i="2" s="1"/>
  <c r="I607" i="2" s="1"/>
  <c r="I595" i="2" l="1"/>
  <c r="I609" i="2"/>
  <c r="L606" i="2"/>
  <c r="G606" i="2" l="1"/>
  <c r="F606" i="2"/>
  <c r="I610" i="2"/>
  <c r="H606" i="2" l="1"/>
  <c r="E607" i="2" s="1"/>
  <c r="E595" i="2" s="1"/>
  <c r="K607" i="2" l="1"/>
  <c r="K595" i="2"/>
  <c r="M607" i="2"/>
  <c r="J607" i="2" s="1"/>
  <c r="L607" i="2" l="1"/>
  <c r="G607" i="2" l="1"/>
  <c r="G595" i="2" s="1"/>
  <c r="F607" i="2"/>
  <c r="F595" i="2" l="1"/>
  <c r="H607" i="2"/>
  <c r="H595" i="2" l="1"/>
  <c r="E609" i="2"/>
  <c r="K609" i="2" l="1"/>
  <c r="M609" i="2" l="1"/>
  <c r="H609" i="2"/>
  <c r="E610" i="2" s="1"/>
  <c r="K610" i="2" l="1"/>
  <c r="M610" i="2" l="1"/>
  <c r="J610" i="2" s="1"/>
  <c r="I611" i="2" s="1"/>
  <c r="L610" i="2" l="1"/>
  <c r="G610" i="2" l="1"/>
  <c r="F610" i="2"/>
  <c r="H610" i="2" l="1"/>
  <c r="E611" i="2" s="1"/>
  <c r="K611" i="2" l="1"/>
  <c r="M611" i="2" l="1"/>
  <c r="J611" i="2" s="1"/>
  <c r="I612" i="2" s="1"/>
  <c r="L611" i="2" l="1"/>
  <c r="G611" i="2"/>
  <c r="F611" i="2"/>
  <c r="H611" i="2" l="1"/>
  <c r="E612" i="2" s="1"/>
  <c r="K612" i="2" l="1"/>
  <c r="M612" i="2" l="1"/>
  <c r="J612" i="2" s="1"/>
  <c r="I613" i="2" s="1"/>
  <c r="L612" i="2" l="1"/>
  <c r="F612" i="2" l="1"/>
  <c r="G612" i="2"/>
  <c r="H612" i="2" l="1"/>
  <c r="E613" i="2" s="1"/>
  <c r="K613" i="2" s="1"/>
  <c r="M613" i="2" l="1"/>
  <c r="J613" i="2" s="1"/>
  <c r="I614" i="2" s="1"/>
  <c r="L613" i="2" l="1"/>
  <c r="G613" i="2" l="1"/>
  <c r="F613" i="2"/>
  <c r="H613" i="2" l="1"/>
  <c r="E614" i="2" s="1"/>
  <c r="K614" i="2" s="1"/>
  <c r="M614" i="2" l="1"/>
  <c r="J614" i="2" s="1"/>
  <c r="I615" i="2" s="1"/>
  <c r="L614" i="2" l="1"/>
  <c r="G614" i="2" l="1"/>
  <c r="F614" i="2"/>
  <c r="H614" i="2" l="1"/>
  <c r="E615" i="2" s="1"/>
  <c r="K615" i="2" s="1"/>
  <c r="M615" i="2" l="1"/>
  <c r="J615" i="2" s="1"/>
  <c r="I616" i="2" s="1"/>
  <c r="L615" i="2" l="1"/>
  <c r="G615" i="2" l="1"/>
  <c r="F615" i="2"/>
  <c r="H615" i="2" l="1"/>
  <c r="E616" i="2" s="1"/>
  <c r="K616" i="2" s="1"/>
  <c r="M616" i="2" s="1"/>
  <c r="J616" i="2" s="1"/>
  <c r="I617" i="2" s="1"/>
  <c r="L616" i="2" l="1"/>
  <c r="G616" i="2" l="1"/>
  <c r="F616" i="2"/>
  <c r="H616" i="2" l="1"/>
  <c r="E617" i="2" s="1"/>
  <c r="K617" i="2" s="1"/>
  <c r="M617" i="2" s="1"/>
  <c r="J617" i="2" s="1"/>
  <c r="I618" i="2" s="1"/>
  <c r="L617" i="2" l="1"/>
  <c r="G617" i="2" l="1"/>
  <c r="F617" i="2"/>
  <c r="H617" i="2" s="1"/>
  <c r="E618" i="2" s="1"/>
  <c r="K618" i="2" s="1"/>
  <c r="M618" i="2" l="1"/>
  <c r="J618" i="2" s="1"/>
  <c r="I619" i="2" s="1"/>
  <c r="L618" i="2" l="1"/>
  <c r="F618" i="2" l="1"/>
  <c r="G618" i="2"/>
  <c r="H618" i="2" l="1"/>
  <c r="E619" i="2" s="1"/>
  <c r="K619" i="2" s="1"/>
  <c r="M619" i="2" l="1"/>
  <c r="J619" i="2" s="1"/>
  <c r="I620" i="2" s="1"/>
  <c r="I608" i="2" l="1"/>
  <c r="I622" i="2"/>
  <c r="L619" i="2"/>
  <c r="F619" i="2" l="1"/>
  <c r="G619" i="2"/>
  <c r="I623" i="2"/>
  <c r="H619" i="2" l="1"/>
  <c r="E620" i="2" s="1"/>
  <c r="E608" i="2" s="1"/>
  <c r="K620" i="2" l="1"/>
  <c r="K608" i="2" s="1"/>
  <c r="M620" i="2" l="1"/>
  <c r="J620" i="2" s="1"/>
  <c r="L620" i="2"/>
  <c r="F620" i="2" l="1"/>
  <c r="G620" i="2"/>
  <c r="G608" i="2" s="1"/>
  <c r="F608" i="2" l="1"/>
  <c r="H620" i="2"/>
  <c r="H608" i="2" l="1"/>
  <c r="E622" i="2"/>
  <c r="K622" i="2" l="1"/>
  <c r="M622" i="2" l="1"/>
  <c r="H622" i="2"/>
  <c r="E623" i="2" s="1"/>
  <c r="K623" i="2" l="1"/>
  <c r="M623" i="2" l="1"/>
  <c r="J623" i="2" s="1"/>
  <c r="I624" i="2" s="1"/>
  <c r="L623" i="2" l="1"/>
  <c r="F623" i="2" l="1"/>
  <c r="G623" i="2"/>
  <c r="H623" i="2" l="1"/>
  <c r="E624" i="2" s="1"/>
  <c r="K624" i="2" l="1"/>
  <c r="M624" i="2" l="1"/>
  <c r="J624" i="2" s="1"/>
  <c r="I625" i="2" s="1"/>
  <c r="L624" i="2" l="1"/>
  <c r="F624" i="2" l="1"/>
  <c r="G624" i="2"/>
  <c r="H624" i="2" l="1"/>
  <c r="E625" i="2" s="1"/>
  <c r="K625" i="2" l="1"/>
  <c r="M625" i="2" l="1"/>
  <c r="J625" i="2" s="1"/>
  <c r="I626" i="2" s="1"/>
  <c r="L625" i="2" l="1"/>
  <c r="G625" i="2" l="1"/>
  <c r="F625" i="2"/>
  <c r="H625" i="2" l="1"/>
  <c r="E626" i="2" s="1"/>
  <c r="K626" i="2" s="1"/>
  <c r="M626" i="2" l="1"/>
  <c r="J626" i="2" s="1"/>
  <c r="I627" i="2" s="1"/>
  <c r="L626" i="2" l="1"/>
  <c r="G626" i="2" s="1"/>
  <c r="F626" i="2" l="1"/>
  <c r="H626" i="2"/>
  <c r="E627" i="2" s="1"/>
  <c r="K627" i="2" s="1"/>
  <c r="M627" i="2" l="1"/>
  <c r="J627" i="2" s="1"/>
  <c r="I628" i="2" s="1"/>
  <c r="L627" i="2" l="1"/>
  <c r="F627" i="2" l="1"/>
  <c r="G627" i="2"/>
  <c r="H627" i="2" l="1"/>
  <c r="E628" i="2" s="1"/>
  <c r="K628" i="2" s="1"/>
  <c r="M628" i="2" l="1"/>
  <c r="J628" i="2" s="1"/>
  <c r="I629" i="2" s="1"/>
  <c r="L628" i="2" l="1"/>
  <c r="G628" i="2" l="1"/>
  <c r="F628" i="2"/>
  <c r="H628" i="2" s="1"/>
  <c r="E629" i="2" s="1"/>
  <c r="K629" i="2" s="1"/>
  <c r="M629" i="2" l="1"/>
  <c r="J629" i="2" s="1"/>
  <c r="I630" i="2" s="1"/>
  <c r="L629" i="2" l="1"/>
  <c r="G629" i="2" l="1"/>
  <c r="F629" i="2"/>
  <c r="H629" i="2" s="1"/>
  <c r="E630" i="2" s="1"/>
  <c r="K630" i="2" s="1"/>
  <c r="M630" i="2" l="1"/>
  <c r="J630" i="2" s="1"/>
  <c r="I631" i="2" s="1"/>
  <c r="L630" i="2" l="1"/>
  <c r="F630" i="2" l="1"/>
  <c r="G630" i="2"/>
  <c r="H630" i="2" l="1"/>
  <c r="E631" i="2" s="1"/>
  <c r="K631" i="2" s="1"/>
  <c r="M631" i="2" l="1"/>
  <c r="J631" i="2" s="1"/>
  <c r="I632" i="2" s="1"/>
  <c r="L631" i="2" l="1"/>
  <c r="G631" i="2" l="1"/>
  <c r="F631" i="2"/>
  <c r="H631" i="2" l="1"/>
  <c r="E632" i="2" s="1"/>
  <c r="K632" i="2" s="1"/>
  <c r="M632" i="2"/>
  <c r="J632" i="2" s="1"/>
  <c r="I633" i="2" s="1"/>
  <c r="L632" i="2" l="1"/>
  <c r="I621" i="2"/>
  <c r="I635" i="2"/>
  <c r="I636" i="2" l="1"/>
  <c r="F632" i="2"/>
  <c r="G632" i="2"/>
  <c r="H632" i="2" l="1"/>
  <c r="E633" i="2" s="1"/>
  <c r="K633" i="2" s="1"/>
  <c r="E621" i="2"/>
  <c r="K621" i="2" l="1"/>
  <c r="M633" i="2"/>
  <c r="J633" i="2" s="1"/>
  <c r="L633" i="2" l="1"/>
  <c r="F633" i="2" l="1"/>
  <c r="G633" i="2"/>
  <c r="G621" i="2" s="1"/>
  <c r="F621" i="2" l="1"/>
  <c r="H633" i="2"/>
  <c r="H621" i="2" l="1"/>
  <c r="E635" i="2"/>
  <c r="K635" i="2" l="1"/>
  <c r="H635" i="2" l="1"/>
  <c r="E636" i="2" s="1"/>
  <c r="M635" i="2"/>
  <c r="K636" i="2" l="1"/>
  <c r="M636" i="2" l="1"/>
  <c r="J636" i="2" s="1"/>
  <c r="I637" i="2" s="1"/>
  <c r="L636" i="2" l="1"/>
  <c r="G636" i="2" l="1"/>
  <c r="F636" i="2"/>
  <c r="H636" i="2" l="1"/>
  <c r="E637" i="2" s="1"/>
  <c r="K637" i="2" l="1"/>
  <c r="M637" i="2" l="1"/>
  <c r="J637" i="2" s="1"/>
  <c r="I638" i="2" s="1"/>
  <c r="L637" i="2" l="1"/>
  <c r="G637" i="2" s="1"/>
  <c r="F637" i="2" l="1"/>
  <c r="H637" i="2"/>
  <c r="E638" i="2" s="1"/>
  <c r="K638" i="2" l="1"/>
  <c r="M638" i="2" l="1"/>
  <c r="J638" i="2" s="1"/>
  <c r="I639" i="2" s="1"/>
  <c r="L638" i="2" l="1"/>
  <c r="F638" i="2" l="1"/>
  <c r="G638" i="2"/>
  <c r="H638" i="2" l="1"/>
  <c r="E639" i="2" s="1"/>
  <c r="K639" i="2" s="1"/>
  <c r="M639" i="2" l="1"/>
  <c r="J639" i="2" s="1"/>
  <c r="I640" i="2" s="1"/>
  <c r="L639" i="2" l="1"/>
  <c r="F639" i="2" l="1"/>
  <c r="G639" i="2"/>
  <c r="H639" i="2" l="1"/>
  <c r="E640" i="2" s="1"/>
  <c r="K640" i="2" s="1"/>
  <c r="M640" i="2" l="1"/>
  <c r="J640" i="2" s="1"/>
  <c r="I641" i="2" s="1"/>
  <c r="L640" i="2" l="1"/>
  <c r="G640" i="2" l="1"/>
  <c r="F640" i="2"/>
  <c r="H640" i="2" l="1"/>
  <c r="E641" i="2" s="1"/>
  <c r="K641" i="2" s="1"/>
  <c r="M641" i="2" l="1"/>
  <c r="J641" i="2" s="1"/>
  <c r="I642" i="2" s="1"/>
  <c r="L641" i="2" l="1"/>
  <c r="G641" i="2" l="1"/>
  <c r="F641" i="2"/>
  <c r="H641" i="2" s="1"/>
  <c r="E642" i="2" s="1"/>
  <c r="K642" i="2" s="1"/>
  <c r="M642" i="2" l="1"/>
  <c r="J642" i="2" s="1"/>
  <c r="I643" i="2" s="1"/>
  <c r="L642" i="2" l="1"/>
  <c r="F642" i="2" l="1"/>
  <c r="G642" i="2"/>
  <c r="H642" i="2" l="1"/>
  <c r="E643" i="2" s="1"/>
  <c r="K643" i="2" s="1"/>
  <c r="M643" i="2" l="1"/>
  <c r="J643" i="2" s="1"/>
  <c r="I644" i="2" s="1"/>
  <c r="L643" i="2" l="1"/>
  <c r="G643" i="2" l="1"/>
  <c r="F643" i="2"/>
  <c r="H643" i="2" l="1"/>
  <c r="E644" i="2" s="1"/>
  <c r="K644" i="2" s="1"/>
  <c r="M644" i="2" s="1"/>
  <c r="J644" i="2" s="1"/>
  <c r="I645" i="2" s="1"/>
  <c r="L644" i="2" l="1"/>
  <c r="F644" i="2" l="1"/>
  <c r="G644" i="2"/>
  <c r="H644" i="2" l="1"/>
  <c r="E645" i="2" s="1"/>
  <c r="K645" i="2" s="1"/>
  <c r="M645" i="2" l="1"/>
  <c r="J645" i="2" s="1"/>
  <c r="I646" i="2" s="1"/>
  <c r="I634" i="2" l="1"/>
  <c r="I648" i="2"/>
  <c r="L645" i="2"/>
  <c r="F645" i="2" l="1"/>
  <c r="G645" i="2"/>
  <c r="I649" i="2"/>
  <c r="H645" i="2" l="1"/>
  <c r="E646" i="2" s="1"/>
  <c r="E634" i="2" l="1"/>
  <c r="K646" i="2"/>
  <c r="K634" i="2" l="1"/>
  <c r="M646" i="2"/>
  <c r="J646" i="2" s="1"/>
  <c r="L646" i="2" l="1"/>
  <c r="G646" i="2" l="1"/>
  <c r="G634" i="2" s="1"/>
  <c r="F646" i="2"/>
  <c r="F634" i="2" l="1"/>
  <c r="H646" i="2"/>
  <c r="E648" i="2" l="1"/>
  <c r="H634" i="2"/>
  <c r="K648" i="2" l="1"/>
  <c r="H648" i="2" l="1"/>
  <c r="E649" i="2" s="1"/>
  <c r="M648" i="2"/>
  <c r="K649" i="2" l="1"/>
  <c r="M649" i="2" l="1"/>
  <c r="J649" i="2" s="1"/>
  <c r="I650" i="2" s="1"/>
  <c r="L649" i="2" l="1"/>
  <c r="F649" i="2" l="1"/>
  <c r="G649" i="2"/>
  <c r="H649" i="2" l="1"/>
  <c r="E650" i="2" s="1"/>
  <c r="K650" i="2" l="1"/>
  <c r="M650" i="2" l="1"/>
  <c r="J650" i="2" s="1"/>
  <c r="I651" i="2" s="1"/>
  <c r="L650" i="2" l="1"/>
  <c r="F650" i="2" l="1"/>
  <c r="G650" i="2"/>
  <c r="H650" i="2" l="1"/>
  <c r="E651" i="2" s="1"/>
  <c r="K651" i="2" l="1"/>
  <c r="M651" i="2" l="1"/>
  <c r="J651" i="2" s="1"/>
  <c r="I652" i="2" s="1"/>
  <c r="L651" i="2" l="1"/>
  <c r="G651" i="2" l="1"/>
  <c r="F651" i="2"/>
  <c r="H651" i="2" l="1"/>
  <c r="E652" i="2" s="1"/>
  <c r="K652" i="2" s="1"/>
  <c r="M652" i="2" l="1"/>
  <c r="J652" i="2" s="1"/>
  <c r="I653" i="2" s="1"/>
  <c r="L652" i="2" l="1"/>
  <c r="F652" i="2" l="1"/>
  <c r="G652" i="2"/>
  <c r="H652" i="2" l="1"/>
  <c r="E653" i="2" s="1"/>
  <c r="K653" i="2" s="1"/>
  <c r="M653" i="2" l="1"/>
  <c r="J653" i="2" s="1"/>
  <c r="I654" i="2" s="1"/>
  <c r="L653" i="2" l="1"/>
  <c r="F653" i="2" l="1"/>
  <c r="G653" i="2"/>
  <c r="H653" i="2" l="1"/>
  <c r="E654" i="2" s="1"/>
  <c r="K654" i="2" s="1"/>
  <c r="M654" i="2" l="1"/>
  <c r="J654" i="2" s="1"/>
  <c r="I655" i="2" s="1"/>
  <c r="L654" i="2" l="1"/>
  <c r="F654" i="2" l="1"/>
  <c r="G654" i="2"/>
  <c r="H654" i="2" l="1"/>
  <c r="E655" i="2" s="1"/>
  <c r="K655" i="2" s="1"/>
  <c r="M655" i="2" l="1"/>
  <c r="J655" i="2" s="1"/>
  <c r="I656" i="2" s="1"/>
  <c r="L655" i="2" l="1"/>
  <c r="F655" i="2" l="1"/>
  <c r="G655" i="2"/>
  <c r="H655" i="2" l="1"/>
  <c r="E656" i="2" s="1"/>
  <c r="K656" i="2" s="1"/>
  <c r="M656" i="2" l="1"/>
  <c r="J656" i="2" s="1"/>
  <c r="I657" i="2" s="1"/>
  <c r="L656" i="2" l="1"/>
  <c r="G656" i="2" l="1"/>
  <c r="F656" i="2"/>
  <c r="H656" i="2" s="1"/>
  <c r="E657" i="2" s="1"/>
  <c r="K657" i="2" s="1"/>
  <c r="M657" i="2" l="1"/>
  <c r="J657" i="2" s="1"/>
  <c r="I658" i="2" s="1"/>
  <c r="L657" i="2" l="1"/>
  <c r="F657" i="2" l="1"/>
  <c r="G657" i="2"/>
  <c r="H657" i="2" l="1"/>
  <c r="E658" i="2" s="1"/>
  <c r="K658" i="2" s="1"/>
  <c r="M658" i="2" s="1"/>
  <c r="J658" i="2" s="1"/>
  <c r="I659" i="2" s="1"/>
  <c r="I647" i="2" l="1"/>
  <c r="L658" i="2"/>
  <c r="F658" i="2" l="1"/>
  <c r="G658" i="2"/>
  <c r="H658" i="2" l="1"/>
  <c r="E659" i="2" s="1"/>
  <c r="E647" i="2" l="1"/>
  <c r="K659" i="2"/>
  <c r="K647" i="2" l="1"/>
  <c r="M659" i="2"/>
  <c r="J659" i="2" s="1"/>
  <c r="L659" i="2" l="1"/>
  <c r="G659" i="2" l="1"/>
  <c r="G647" i="2" s="1"/>
  <c r="F659" i="2"/>
  <c r="F647" i="2" l="1"/>
  <c r="H659" i="2"/>
  <c r="H6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<sst xmlns="http://schemas.openxmlformats.org/spreadsheetml/2006/main" count="856" uniqueCount="221">
  <si>
    <t xml:space="preserve">Capacité d'investissement mensuelle </t>
  </si>
  <si>
    <t>Min</t>
  </si>
  <si>
    <t>Max</t>
  </si>
  <si>
    <t xml:space="preserve">Objectifs patrimoniaux </t>
  </si>
  <si>
    <t xml:space="preserve">Capital initial </t>
  </si>
  <si>
    <t>Période</t>
  </si>
  <si>
    <t>Réinvestissement</t>
  </si>
  <si>
    <t>Performance moyenne annuelle</t>
  </si>
  <si>
    <t>Mensualisée</t>
  </si>
  <si>
    <t xml:space="preserve">Gain net </t>
  </si>
  <si>
    <t>Gain Fiscal</t>
  </si>
  <si>
    <t>Gain /an</t>
  </si>
  <si>
    <t>Salaire 1</t>
  </si>
  <si>
    <t>Salaire 2</t>
  </si>
  <si>
    <t>Immobilier</t>
  </si>
  <si>
    <t xml:space="preserve">Trading </t>
  </si>
  <si>
    <t>PER</t>
  </si>
  <si>
    <t>TOTAL</t>
  </si>
  <si>
    <t>2 enfants, en dehors du foyer fiscal</t>
  </si>
  <si>
    <t>Expertise Patrimoniale</t>
  </si>
  <si>
    <t xml:space="preserve">Appartement </t>
  </si>
  <si>
    <t xml:space="preserve">Montant Immobilier </t>
  </si>
  <si>
    <t xml:space="preserve">Notaire </t>
  </si>
  <si>
    <t xml:space="preserve">Courtage </t>
  </si>
  <si>
    <t xml:space="preserve">Frais bancaires </t>
  </si>
  <si>
    <t>Taux assurance (Annuel)</t>
  </si>
  <si>
    <t>K</t>
  </si>
  <si>
    <t xml:space="preserve">montant emprunté </t>
  </si>
  <si>
    <t>Taux assurance (Mensuel)</t>
  </si>
  <si>
    <t xml:space="preserve">n </t>
  </si>
  <si>
    <t>durée emprunt en mois</t>
  </si>
  <si>
    <t>i annuel</t>
  </si>
  <si>
    <t>taux effectif global annuel</t>
  </si>
  <si>
    <t>i mensuel</t>
  </si>
  <si>
    <t xml:space="preserve">Taux mensuel </t>
  </si>
  <si>
    <t xml:space="preserve">Montant mensualité </t>
  </si>
  <si>
    <t xml:space="preserve">Montant Intérêts </t>
  </si>
  <si>
    <t xml:space="preserve">periodes*mensualités - K emprunté </t>
  </si>
  <si>
    <t xml:space="preserve">Entrées </t>
  </si>
  <si>
    <t>Sorties</t>
  </si>
  <si>
    <t xml:space="preserve">Delta </t>
  </si>
  <si>
    <t xml:space="preserve">Création d'un contrat d'assurance Vie </t>
  </si>
  <si>
    <t xml:space="preserve">Date Début </t>
  </si>
  <si>
    <t xml:space="preserve">Montant échéance </t>
  </si>
  <si>
    <t xml:space="preserve">Montant intérêt </t>
  </si>
  <si>
    <t xml:space="preserve">Montant assurance </t>
  </si>
  <si>
    <t>Montant K</t>
  </si>
  <si>
    <t xml:space="preserve">Capital restant du </t>
  </si>
  <si>
    <t xml:space="preserve">Loyer </t>
  </si>
  <si>
    <t xml:space="preserve">Gain Fiscal </t>
  </si>
  <si>
    <t xml:space="preserve">Total </t>
  </si>
  <si>
    <t>Financement</t>
  </si>
  <si>
    <t>Assurance Revenu</t>
  </si>
  <si>
    <t xml:space="preserve">Taxe Foncière </t>
  </si>
  <si>
    <t>Gestion, copropriété, expert compatble …</t>
  </si>
  <si>
    <t>Total</t>
  </si>
  <si>
    <t xml:space="preserve">Capital </t>
  </si>
  <si>
    <t>Rentabilité ciblée (annuel)</t>
  </si>
  <si>
    <t xml:space="preserve">Frais entrée </t>
  </si>
  <si>
    <t>Rentabilité ciblée (Mensuel)</t>
  </si>
  <si>
    <t>Tulle</t>
  </si>
  <si>
    <t xml:space="preserve">PER </t>
  </si>
  <si>
    <t xml:space="preserve">Ass vie </t>
  </si>
  <si>
    <t xml:space="preserve">Livret A </t>
  </si>
  <si>
    <t>CTO</t>
  </si>
  <si>
    <t>Cryptos</t>
  </si>
  <si>
    <t>Accumulation cryptos</t>
  </si>
  <si>
    <t>Stable Coin (livret cryptos)</t>
  </si>
  <si>
    <t>Club deals</t>
  </si>
  <si>
    <t>Immo</t>
  </si>
  <si>
    <t>P/E</t>
  </si>
  <si>
    <t>Contrat Luxembourgeois</t>
  </si>
  <si>
    <t xml:space="preserve">DCA </t>
  </si>
  <si>
    <t>Ponctuels</t>
  </si>
  <si>
    <t xml:space="preserve">Liste exhaustive </t>
  </si>
  <si>
    <t xml:space="preserve">Bourse </t>
  </si>
  <si>
    <t xml:space="preserve">Liquidités </t>
  </si>
  <si>
    <t xml:space="preserve">Exotiques </t>
  </si>
  <si>
    <t xml:space="preserve">Immobilier </t>
  </si>
  <si>
    <t>PEA</t>
  </si>
  <si>
    <t>Produits structurés</t>
  </si>
  <si>
    <t>Ass vie / Contrat Capi</t>
  </si>
  <si>
    <t xml:space="preserve">Stablecoin </t>
  </si>
  <si>
    <t>Hold</t>
  </si>
  <si>
    <t>Autres livrets d'épargne</t>
  </si>
  <si>
    <t xml:space="preserve">Devises étrangères </t>
  </si>
  <si>
    <t>Trading</t>
  </si>
  <si>
    <t>Crowdfunding immo</t>
  </si>
  <si>
    <t>Art, horlogerie ….</t>
  </si>
  <si>
    <t>Ancien</t>
  </si>
  <si>
    <t>Neuf</t>
  </si>
  <si>
    <t>SCI / SCPI</t>
  </si>
  <si>
    <t>PEA / CTO</t>
  </si>
  <si>
    <t xml:space="preserve">Stable </t>
  </si>
  <si>
    <t>Lux</t>
  </si>
  <si>
    <t>Nom</t>
  </si>
  <si>
    <t xml:space="preserve">Prénom </t>
  </si>
  <si>
    <t xml:space="preserve">Âge </t>
  </si>
  <si>
    <t xml:space="preserve">Marrié(e) à </t>
  </si>
  <si>
    <t>Enfant 1</t>
  </si>
  <si>
    <t>Enfant 2</t>
  </si>
  <si>
    <t>Enfant 3</t>
  </si>
  <si>
    <t>Objectif #1</t>
  </si>
  <si>
    <t>Objectif #2</t>
  </si>
  <si>
    <t>Objectif #3</t>
  </si>
  <si>
    <t>X€</t>
  </si>
  <si>
    <t>Assurance Vie</t>
  </si>
  <si>
    <t>Livret A</t>
  </si>
  <si>
    <t>Dividendes</t>
  </si>
  <si>
    <t>CASH INFLOW</t>
  </si>
  <si>
    <t>CASH OUTFLOW</t>
  </si>
  <si>
    <t>CASHFLOW</t>
  </si>
  <si>
    <t>CASH INFLOW - PASSIF</t>
  </si>
  <si>
    <t>CASH INFLOW - ACTIF</t>
  </si>
  <si>
    <t>CASH OUTFLOW - FIXE</t>
  </si>
  <si>
    <t>CASH OUTFLOW - VARIABLE</t>
  </si>
  <si>
    <t>Revenus passifs</t>
  </si>
  <si>
    <t>Revenus actifs</t>
  </si>
  <si>
    <t>Charges variables</t>
  </si>
  <si>
    <t>Charges fixes</t>
  </si>
  <si>
    <t>Loyer 1</t>
  </si>
  <si>
    <t>Loyer 2</t>
  </si>
  <si>
    <t>🛍 Shopping</t>
  </si>
  <si>
    <t>🏡 Loyer (charges comprises)</t>
  </si>
  <si>
    <t>💵 Crédit immobilier</t>
  </si>
  <si>
    <t>📞 Téléphone / Internet</t>
  </si>
  <si>
    <t>🧷 Assurances</t>
  </si>
  <si>
    <t>🚘 Crédit auto</t>
  </si>
  <si>
    <t>⚡️ Gaz / Électricité</t>
  </si>
  <si>
    <t>🥝 Courses</t>
  </si>
  <si>
    <t>✈️ Voyages / Déplacements</t>
  </si>
  <si>
    <t>🍔 Restaurant / Bar</t>
  </si>
  <si>
    <t>🐶 Animaux</t>
  </si>
  <si>
    <t>💪 Sport</t>
  </si>
  <si>
    <t>🧘‍♂️ Bien-être</t>
  </si>
  <si>
    <t>🎗 Dons</t>
  </si>
  <si>
    <t>🍿 Loisirs</t>
  </si>
  <si>
    <t>💵 Impôts et Taxes</t>
  </si>
  <si>
    <t>👩‍⚕️ Santé</t>
  </si>
  <si>
    <t>Autre revenu</t>
  </si>
  <si>
    <t>Bonus</t>
  </si>
  <si>
    <t>Actuel</t>
  </si>
  <si>
    <t>Préconisé</t>
  </si>
  <si>
    <t>Évolution</t>
  </si>
  <si>
    <t>Épargne mensuelle</t>
  </si>
  <si>
    <t>Cashflow non alloué</t>
  </si>
  <si>
    <t>Taux d'endettement</t>
  </si>
  <si>
    <t>DASHBOARD</t>
  </si>
  <si>
    <t>BUDGET</t>
  </si>
  <si>
    <t>PLAN D'INVESTISSEMENT</t>
  </si>
  <si>
    <t>INFORMATIONS</t>
  </si>
  <si>
    <t>Capital</t>
  </si>
  <si>
    <t>Liquidité</t>
  </si>
  <si>
    <t>Liquidités</t>
  </si>
  <si>
    <t>Classe d'actif</t>
  </si>
  <si>
    <t>Titre</t>
  </si>
  <si>
    <t>PATRIMOINE</t>
  </si>
  <si>
    <t>Livrets</t>
  </si>
  <si>
    <t>Compte bancaire</t>
  </si>
  <si>
    <t>Crypto</t>
  </si>
  <si>
    <t>Startup &amp; PME</t>
  </si>
  <si>
    <t>Bourse</t>
  </si>
  <si>
    <t>Niveau de risque</t>
  </si>
  <si>
    <t>Exotique</t>
  </si>
  <si>
    <t>Crowdfunding Immobilier</t>
  </si>
  <si>
    <t>Risque</t>
  </si>
  <si>
    <t>Garanti</t>
  </si>
  <si>
    <t>Sécurisé</t>
  </si>
  <si>
    <t>Modéré</t>
  </si>
  <si>
    <t>Élevé</t>
  </si>
  <si>
    <t>Très liquide</t>
  </si>
  <si>
    <t>Liquide</t>
  </si>
  <si>
    <t>Peu liquide</t>
  </si>
  <si>
    <t>Très peu liquide</t>
  </si>
  <si>
    <t>📚 Autre</t>
  </si>
  <si>
    <t>Capacité d'épargne</t>
  </si>
  <si>
    <t>&lt; 3 mois</t>
  </si>
  <si>
    <t>&gt; 3 mois</t>
  </si>
  <si>
    <t>&lt; 24 heures</t>
  </si>
  <si>
    <t>&lt; 7 jours</t>
  </si>
  <si>
    <t>ASSURANCE VIE</t>
  </si>
  <si>
    <t>Année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</si>
  <si>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</si>
  <si>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</si>
  <si>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</si>
  <si>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</si>
  <si>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</si>
  <si>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</si>
  <si>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</si>
  <si>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</si>
  <si>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</si>
  <si>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</si>
  <si>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</si>
  <si>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</si>
  <si>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Versement Net</t>
  </si>
  <si>
    <t>Plus-value</t>
  </si>
  <si>
    <t>Impôt</t>
  </si>
  <si>
    <t>Rachat Net</t>
  </si>
  <si>
    <t>PS</t>
  </si>
  <si>
    <t>Solde</t>
  </si>
  <si>
    <t>Solde versements</t>
  </si>
  <si>
    <t>Solde PV</t>
  </si>
  <si>
    <t>Fiscalité :</t>
  </si>
  <si>
    <t>Frais d'entrée :</t>
  </si>
  <si>
    <t>Versement :</t>
  </si>
  <si>
    <t>PERFORMANCE CIBLE</t>
  </si>
  <si>
    <t xml:space="preserve">Assurance vie </t>
  </si>
  <si>
    <t>CAPITAL 20 ANS</t>
  </si>
  <si>
    <t>VERSEMENTS CUMULÉS 20 ANS</t>
  </si>
  <si>
    <t>INTÉRÊTS CUMULÉS 20 ANS</t>
  </si>
  <si>
    <t>Panier Plaisir</t>
  </si>
  <si>
    <t xml:space="preserve">2) Mettre en place le DCA pour la suite </t>
  </si>
  <si>
    <t xml:space="preserve">3) Optimiser une succesion / Impôts / Immobilier </t>
  </si>
  <si>
    <t xml:space="preserve">Epargne </t>
  </si>
  <si>
    <t xml:space="preserve">Résidence principale </t>
  </si>
  <si>
    <t xml:space="preserve">Assurance Vie </t>
  </si>
  <si>
    <t>Crypto-monnaies</t>
  </si>
  <si>
    <t xml:space="preserve">Private Equity </t>
  </si>
  <si>
    <t>1) Optimiser ce qui est déjà mis en place</t>
  </si>
  <si>
    <t>💵 Abonnements</t>
  </si>
  <si>
    <t>🙉 Autres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</si>
</sst>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#,##0.00\ &quot;€&quot;_);[Red]\(#,##0.00\ &quot;€&quot;\)"/>
    <numFmt numFmtId="165" formatCode="_ * #,##0.00_)\ &quot;€&quot;_ ;_ * \(#,##0.00\)\ &quot;€&quot;_ ;_ * &quot;-&quot;??_)\ &quot;€&quot;_ ;_ @_ "/>
    <numFmt numFmtId="166" formatCode="0.0%"/>
    <numFmt numFmtId="167" formatCode="0.000%"/>
    <numFmt numFmtId="168" formatCode="0.0000%"/>
    <numFmt numFmtId="169" formatCode="_ * #,##0.000_)\ &quot;€&quot;_ ;_ * \(#,##0.000\)\ &quot;€&quot;_ ;_ * &quot;-&quot;???_)\ &quot;€&quot;_ ;_ @_ "/>
    <numFmt numFmtId="170" formatCode="_ * #,##0.0000_)\ &quot;€&quot;_ ;_ * \(#,##0.0000\)\ &quot;€&quot;_ ;_ * &quot;-&quot;????_)\ &quot;€&quot;_ ;_ @_ "/>
    <numFmt numFmtId="171" formatCode="#,##0\ &quot;€&quot;"/>
    <numFmt numFmtId="172" formatCode="_ * #,##0_)\ &quot;€&quot;_ ;_ * \(#,##0\)\ &quot;€&quot;_ ;_ * &quot;-&quot;??_)\ &quot;€&quot;_ ;_ @_ "/>
    <numFmt numFmtId="173" formatCode="_-* #,##0\ &quot;€&quot;_-;\-* #,##0\ &quot;€&quot;_-;_-* &quot;-&quot;??\ &quot;€&quot;_-;_-@_-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rgb="FF00B050"/>
      <name val="Poppins Regular"/>
    </font>
    <font>
      <sz val="14"/>
      <color rgb="FFC00000"/>
      <name val="Poppins Regular"/>
    </font>
    <font>
      <sz val="14"/>
      <color rgb="FFFF2F92"/>
      <name val="Poppins Regular"/>
    </font>
    <font>
      <b/>
      <sz val="24"/>
      <color rgb="FF00B050"/>
      <name val="Poppins Regular"/>
    </font>
    <font>
      <b/>
      <sz val="24"/>
      <color rgb="FFC00000"/>
      <name val="Poppins Regular"/>
    </font>
    <font>
      <b/>
      <sz val="24"/>
      <color rgb="FFFF2F92"/>
      <name val="Poppins Regular"/>
    </font>
    <font>
      <sz val="10"/>
      <color theme="1"/>
      <name val="Poppins Regular"/>
    </font>
    <font>
      <b/>
      <sz val="12"/>
      <color theme="0"/>
      <name val="Poppins Regular"/>
    </font>
    <font>
      <b/>
      <sz val="10"/>
      <color theme="0"/>
      <name val="Poppins Regular"/>
    </font>
    <font>
      <b/>
      <sz val="10"/>
      <color theme="1"/>
      <name val="Poppins Regular"/>
    </font>
    <font>
      <b/>
      <sz val="12"/>
      <color theme="1"/>
      <name val="Poppins Regular"/>
    </font>
    <font>
      <sz val="11"/>
      <color theme="0"/>
      <name val="Calibri"/>
      <family val="2"/>
      <scheme val="minor"/>
    </font>
    <font>
      <sz val="11"/>
      <color theme="1"/>
      <name val="Poppins Regular"/>
    </font>
    <font>
      <b/>
      <sz val="11"/>
      <color theme="0"/>
      <name val="Poppins Regular"/>
    </font>
    <font>
      <b/>
      <sz val="11"/>
      <color theme="1"/>
      <name val="Poppins Regular"/>
    </font>
    <font>
      <sz val="11"/>
      <color theme="0"/>
      <name val="Poppins Regular"/>
    </font>
    <font>
      <b/>
      <sz val="16"/>
      <color rgb="FFFF2F92"/>
      <name val="Poppins Regular"/>
    </font>
    <font>
      <b/>
      <sz val="16"/>
      <color rgb="FFC00000"/>
      <name val="Poppins Regular"/>
    </font>
    <font>
      <i/>
      <sz val="11"/>
      <color theme="1" tint="0.14999847407452621"/>
      <name val="Poppins Regular"/>
    </font>
    <font>
      <sz val="24"/>
      <color theme="0"/>
      <name val="Poppins Regular"/>
    </font>
    <font>
      <sz val="11"/>
      <color theme="1" tint="0.14999847407452621"/>
      <name val="Poppins Regular"/>
    </font>
    <font>
      <b/>
      <sz val="11"/>
      <color theme="1" tint="0.14999847407452621"/>
      <name val="Poppins Regular"/>
    </font>
    <font>
      <sz val="14"/>
      <color theme="1"/>
      <name val="Poppins Regular"/>
    </font>
    <font>
      <sz val="14"/>
      <color theme="0"/>
      <name val="Poppins Regular"/>
    </font>
    <font>
      <sz val="11"/>
      <color rgb="FF0070C0"/>
      <name val="Poppins Regula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sz val="24"/>
      <color theme="1"/>
      <name val="Avenir Book"/>
      <family val="2"/>
    </font>
    <font>
      <b/>
      <sz val="24"/>
      <color theme="0"/>
      <name val="Avenir Book"/>
      <family val="2"/>
    </font>
    <font>
      <b/>
      <sz val="11"/>
      <color rgb="FF262626"/>
      <name val="Poppins"/>
    </font>
    <font>
      <i/>
      <sz val="10"/>
      <color theme="1"/>
      <name val="Poppins Regular"/>
    </font>
    <font>
      <u/>
      <sz val="10"/>
      <color theme="1"/>
      <name val="Poppins Regular"/>
    </font>
  </fonts>
  <fills count="1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5CFDE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theme="1" tint="0.14999847407452621"/>
      </left>
      <right/>
      <top style="medium">
        <color theme="1" tint="0.14999847407452621"/>
      </top>
      <bottom/>
      <diagonal/>
    </border>
    <border>
      <left/>
      <right/>
      <top style="medium">
        <color theme="1" tint="0.14999847407452621"/>
      </top>
      <bottom/>
      <diagonal/>
    </border>
    <border>
      <left/>
      <right style="medium">
        <color theme="1" tint="0.14999847407452621"/>
      </right>
      <top style="medium">
        <color theme="1" tint="0.14999847407452621"/>
      </top>
      <bottom/>
      <diagonal/>
    </border>
    <border>
      <left style="medium">
        <color theme="1" tint="0.14999847407452621"/>
      </left>
      <right/>
      <top/>
      <bottom/>
      <diagonal/>
    </border>
    <border>
      <left/>
      <right style="medium">
        <color theme="1" tint="0.14999847407452621"/>
      </right>
      <top/>
      <bottom/>
      <diagonal/>
    </border>
    <border>
      <left style="medium">
        <color theme="1" tint="0.14999847407452621"/>
      </left>
      <right/>
      <top/>
      <bottom style="medium">
        <color theme="1" tint="0.14999847407452621"/>
      </bottom>
      <diagonal/>
    </border>
    <border>
      <left/>
      <right/>
      <top/>
      <bottom style="medium">
        <color theme="1" tint="0.14999847407452621"/>
      </bottom>
      <diagonal/>
    </border>
    <border>
      <left/>
      <right style="medium">
        <color theme="1" tint="0.14999847407452621"/>
      </right>
      <top/>
      <bottom style="medium">
        <color theme="1" tint="0.14999847407452621"/>
      </bottom>
      <diagonal/>
    </border>
    <border>
      <left style="medium">
        <color rgb="FF262626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3">
    <xf numFmtId="0" fontId="0" fillId="0" borderId="0" xfId="0"/>
    <xf numFmtId="44" fontId="0" fillId="0" borderId="0" xfId="1" applyFont="1"/>
    <xf numFmtId="0" fontId="2" fillId="0" borderId="0" xfId="0" applyFont="1"/>
    <xf numFmtId="0" fontId="0" fillId="0" borderId="4" xfId="0" applyBorder="1"/>
    <xf numFmtId="0" fontId="0" fillId="0" borderId="6" xfId="0" applyBorder="1"/>
    <xf numFmtId="0" fontId="0" fillId="0" borderId="10" xfId="0" applyBorder="1"/>
    <xf numFmtId="0" fontId="0" fillId="0" borderId="11" xfId="0" applyBorder="1"/>
    <xf numFmtId="0" fontId="3" fillId="0" borderId="0" xfId="0" applyFont="1"/>
    <xf numFmtId="0" fontId="0" fillId="0" borderId="0" xfId="0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4" fontId="6" fillId="0" borderId="0" xfId="1" applyFont="1" applyBorder="1" applyAlignment="1">
      <alignment horizontal="center" vertical="center"/>
    </xf>
    <xf numFmtId="44" fontId="6" fillId="0" borderId="5" xfId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4" fontId="7" fillId="2" borderId="0" xfId="1" applyFont="1" applyFill="1" applyBorder="1" applyAlignment="1">
      <alignment horizontal="center" vertical="center"/>
    </xf>
    <xf numFmtId="44" fontId="8" fillId="3" borderId="0" xfId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44" fontId="5" fillId="0" borderId="9" xfId="1" applyFont="1" applyBorder="1" applyAlignment="1">
      <alignment horizontal="center" vertical="center"/>
    </xf>
    <xf numFmtId="44" fontId="5" fillId="0" borderId="1" xfId="1" applyFont="1" applyBorder="1" applyAlignment="1">
      <alignment horizontal="center" vertical="center"/>
    </xf>
    <xf numFmtId="0" fontId="9" fillId="0" borderId="0" xfId="0" applyFont="1"/>
    <xf numFmtId="9" fontId="5" fillId="0" borderId="3" xfId="0" applyNumberFormat="1" applyFont="1" applyBorder="1" applyAlignment="1">
      <alignment vertical="center"/>
    </xf>
    <xf numFmtId="0" fontId="6" fillId="0" borderId="11" xfId="0" applyFont="1" applyBorder="1" applyAlignment="1">
      <alignment horizontal="left"/>
    </xf>
    <xf numFmtId="10" fontId="6" fillId="0" borderId="7" xfId="2" applyNumberFormat="1" applyFont="1" applyBorder="1" applyAlignment="1">
      <alignment vertical="center"/>
    </xf>
    <xf numFmtId="44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4" fillId="0" borderId="0" xfId="0" applyFont="1"/>
    <xf numFmtId="44" fontId="12" fillId="0" borderId="0" xfId="1" applyFont="1"/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7" fontId="14" fillId="0" borderId="0" xfId="2" applyNumberFormat="1" applyFont="1" applyAlignment="1">
      <alignment horizontal="center"/>
    </xf>
    <xf numFmtId="10" fontId="14" fillId="0" borderId="0" xfId="0" applyNumberFormat="1" applyFont="1"/>
    <xf numFmtId="164" fontId="14" fillId="0" borderId="0" xfId="0" applyNumberFormat="1" applyFont="1" applyAlignment="1">
      <alignment horizontal="center"/>
    </xf>
    <xf numFmtId="168" fontId="14" fillId="0" borderId="0" xfId="2" applyNumberFormat="1" applyFont="1"/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2" xfId="0" applyBorder="1"/>
    <xf numFmtId="0" fontId="0" fillId="0" borderId="16" xfId="0" applyBorder="1"/>
    <xf numFmtId="0" fontId="14" fillId="7" borderId="3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0" fillId="0" borderId="13" xfId="0" applyBorder="1"/>
    <xf numFmtId="0" fontId="5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/>
    <xf numFmtId="9" fontId="12" fillId="0" borderId="0" xfId="0" applyNumberFormat="1" applyFont="1"/>
    <xf numFmtId="0" fontId="0" fillId="0" borderId="22" xfId="0" applyBorder="1" applyAlignment="1">
      <alignment horizontal="center"/>
    </xf>
    <xf numFmtId="0" fontId="0" fillId="0" borderId="23" xfId="0" applyBorder="1"/>
    <xf numFmtId="0" fontId="5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5" xfId="0" applyBorder="1"/>
    <xf numFmtId="167" fontId="0" fillId="0" borderId="0" xfId="2" applyNumberFormat="1" applyFont="1"/>
    <xf numFmtId="165" fontId="0" fillId="8" borderId="23" xfId="0" applyNumberFormat="1" applyFill="1" applyBorder="1"/>
    <xf numFmtId="0" fontId="0" fillId="0" borderId="24" xfId="0" applyBorder="1"/>
    <xf numFmtId="0" fontId="0" fillId="0" borderId="25" xfId="0" applyBorder="1"/>
    <xf numFmtId="0" fontId="0" fillId="8" borderId="22" xfId="0" applyFill="1" applyBorder="1" applyAlignment="1">
      <alignment horizontal="center"/>
    </xf>
    <xf numFmtId="164" fontId="0" fillId="8" borderId="23" xfId="1" applyNumberFormat="1" applyFont="1" applyFill="1" applyBorder="1"/>
    <xf numFmtId="44" fontId="0" fillId="8" borderId="23" xfId="1" applyFont="1" applyFill="1" applyBorder="1"/>
    <xf numFmtId="169" fontId="0" fillId="0" borderId="23" xfId="0" applyNumberFormat="1" applyBorder="1"/>
    <xf numFmtId="0" fontId="0" fillId="8" borderId="0" xfId="0" applyFill="1"/>
    <xf numFmtId="0" fontId="0" fillId="8" borderId="24" xfId="0" applyFill="1" applyBorder="1" applyAlignment="1">
      <alignment horizontal="center"/>
    </xf>
    <xf numFmtId="44" fontId="0" fillId="8" borderId="25" xfId="1" applyFont="1" applyFill="1" applyBorder="1"/>
    <xf numFmtId="44" fontId="0" fillId="8" borderId="0" xfId="1" applyFont="1" applyFill="1" applyBorder="1"/>
    <xf numFmtId="165" fontId="0" fillId="8" borderId="24" xfId="0" applyNumberFormat="1" applyFill="1" applyBorder="1"/>
    <xf numFmtId="165" fontId="0" fillId="8" borderId="25" xfId="0" applyNumberFormat="1" applyFill="1" applyBorder="1"/>
    <xf numFmtId="165" fontId="0" fillId="8" borderId="5" xfId="0" applyNumberFormat="1" applyFill="1" applyBorder="1"/>
    <xf numFmtId="0" fontId="0" fillId="8" borderId="26" xfId="0" applyFill="1" applyBorder="1" applyAlignment="1">
      <alignment horizontal="center"/>
    </xf>
    <xf numFmtId="164" fontId="0" fillId="0" borderId="26" xfId="1" applyNumberFormat="1" applyFont="1" applyFill="1" applyBorder="1"/>
    <xf numFmtId="44" fontId="0" fillId="0" borderId="26" xfId="1" applyFont="1" applyFill="1" applyBorder="1"/>
    <xf numFmtId="170" fontId="0" fillId="0" borderId="23" xfId="0" applyNumberFormat="1" applyBorder="1"/>
    <xf numFmtId="0" fontId="0" fillId="0" borderId="24" xfId="0" applyBorder="1" applyAlignment="1">
      <alignment horizontal="center"/>
    </xf>
    <xf numFmtId="44" fontId="0" fillId="0" borderId="25" xfId="1" applyFont="1" applyBorder="1"/>
    <xf numFmtId="44" fontId="0" fillId="0" borderId="0" xfId="1" applyFont="1" applyBorder="1"/>
    <xf numFmtId="165" fontId="0" fillId="0" borderId="24" xfId="0" applyNumberFormat="1" applyBorder="1"/>
    <xf numFmtId="165" fontId="0" fillId="0" borderId="25" xfId="0" applyNumberFormat="1" applyBorder="1"/>
    <xf numFmtId="165" fontId="0" fillId="0" borderId="5" xfId="0" applyNumberFormat="1" applyBorder="1"/>
    <xf numFmtId="0" fontId="0" fillId="0" borderId="23" xfId="0" applyBorder="1" applyAlignment="1">
      <alignment horizontal="center"/>
    </xf>
    <xf numFmtId="169" fontId="0" fillId="0" borderId="0" xfId="0" applyNumberFormat="1"/>
    <xf numFmtId="164" fontId="0" fillId="0" borderId="23" xfId="1" applyNumberFormat="1" applyFont="1" applyFill="1" applyBorder="1"/>
    <xf numFmtId="44" fontId="0" fillId="0" borderId="23" xfId="1" applyFont="1" applyFill="1" applyBorder="1"/>
    <xf numFmtId="170" fontId="0" fillId="8" borderId="23" xfId="0" applyNumberFormat="1" applyFill="1" applyBorder="1"/>
    <xf numFmtId="169" fontId="0" fillId="8" borderId="23" xfId="0" applyNumberFormat="1" applyFill="1" applyBorder="1"/>
    <xf numFmtId="0" fontId="0" fillId="8" borderId="23" xfId="0" applyFill="1" applyBorder="1" applyAlignment="1">
      <alignment horizontal="center"/>
    </xf>
    <xf numFmtId="165" fontId="0" fillId="0" borderId="0" xfId="0" applyNumberFormat="1"/>
    <xf numFmtId="44" fontId="0" fillId="0" borderId="25" xfId="1" applyFont="1" applyFill="1" applyBorder="1"/>
    <xf numFmtId="44" fontId="0" fillId="0" borderId="0" xfId="1" applyFont="1" applyFill="1" applyBorder="1"/>
    <xf numFmtId="0" fontId="0" fillId="0" borderId="27" xfId="0" applyBorder="1" applyAlignment="1">
      <alignment horizontal="center"/>
    </xf>
    <xf numFmtId="164" fontId="0" fillId="0" borderId="28" xfId="1" applyNumberFormat="1" applyFont="1" applyFill="1" applyBorder="1"/>
    <xf numFmtId="44" fontId="0" fillId="0" borderId="28" xfId="1" applyFont="1" applyFill="1" applyBorder="1"/>
    <xf numFmtId="170" fontId="0" fillId="0" borderId="28" xfId="0" applyNumberFormat="1" applyBorder="1"/>
    <xf numFmtId="169" fontId="0" fillId="0" borderId="28" xfId="0" applyNumberFormat="1" applyBorder="1"/>
    <xf numFmtId="0" fontId="0" fillId="0" borderId="29" xfId="0" applyBorder="1"/>
    <xf numFmtId="0" fontId="0" fillId="0" borderId="30" xfId="0" applyBorder="1" applyAlignment="1">
      <alignment horizontal="center"/>
    </xf>
    <xf numFmtId="44" fontId="0" fillId="0" borderId="31" xfId="1" applyFont="1" applyFill="1" applyBorder="1"/>
    <xf numFmtId="44" fontId="0" fillId="0" borderId="29" xfId="1" applyFont="1" applyFill="1" applyBorder="1"/>
    <xf numFmtId="165" fontId="0" fillId="0" borderId="30" xfId="0" applyNumberFormat="1" applyBorder="1"/>
    <xf numFmtId="165" fontId="0" fillId="0" borderId="31" xfId="0" applyNumberFormat="1" applyBorder="1"/>
    <xf numFmtId="165" fontId="0" fillId="0" borderId="32" xfId="0" applyNumberFormat="1" applyBorder="1"/>
    <xf numFmtId="169" fontId="0" fillId="0" borderId="29" xfId="0" applyNumberFormat="1" applyBorder="1"/>
    <xf numFmtId="44" fontId="12" fillId="9" borderId="0" xfId="1" applyFont="1" applyFill="1"/>
    <xf numFmtId="0" fontId="12" fillId="9" borderId="0" xfId="0" applyFont="1" applyFill="1" applyAlignment="1">
      <alignment vertical="center"/>
    </xf>
    <xf numFmtId="166" fontId="13" fillId="9" borderId="0" xfId="2" applyNumberFormat="1" applyFont="1" applyFill="1" applyBorder="1" applyAlignment="1">
      <alignment vertical="center" wrapText="1"/>
    </xf>
    <xf numFmtId="44" fontId="14" fillId="9" borderId="0" xfId="1" applyFont="1" applyFill="1" applyAlignment="1">
      <alignment horizontal="center"/>
    </xf>
    <xf numFmtId="0" fontId="14" fillId="9" borderId="0" xfId="0" applyFont="1" applyFill="1" applyAlignment="1">
      <alignment horizontal="center"/>
    </xf>
    <xf numFmtId="168" fontId="14" fillId="9" borderId="0" xfId="2" applyNumberFormat="1" applyFont="1" applyFill="1" applyAlignment="1">
      <alignment horizontal="center"/>
    </xf>
    <xf numFmtId="0" fontId="0" fillId="0" borderId="3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39" xfId="0" applyBorder="1"/>
    <xf numFmtId="44" fontId="3" fillId="0" borderId="5" xfId="1" applyFont="1" applyBorder="1"/>
    <xf numFmtId="44" fontId="3" fillId="0" borderId="7" xfId="1" applyFont="1" applyBorder="1"/>
    <xf numFmtId="0" fontId="21" fillId="0" borderId="0" xfId="0" applyFont="1"/>
    <xf numFmtId="0" fontId="21" fillId="0" borderId="0" xfId="0" applyFont="1" applyAlignment="1">
      <alignment horizontal="left" vertical="center"/>
    </xf>
    <xf numFmtId="0" fontId="23" fillId="10" borderId="44" xfId="0" applyFont="1" applyFill="1" applyBorder="1" applyAlignment="1">
      <alignment horizontal="left" vertical="center"/>
    </xf>
    <xf numFmtId="44" fontId="23" fillId="10" borderId="45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11" borderId="50" xfId="0" applyFont="1" applyFill="1" applyBorder="1" applyAlignment="1">
      <alignment horizontal="left" vertical="center"/>
    </xf>
    <xf numFmtId="44" fontId="23" fillId="11" borderId="51" xfId="0" applyNumberFormat="1" applyFont="1" applyFill="1" applyBorder="1" applyAlignment="1">
      <alignment horizontal="left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0" fontId="25" fillId="0" borderId="0" xfId="0" applyFont="1"/>
    <xf numFmtId="0" fontId="21" fillId="0" borderId="0" xfId="0" applyFont="1" applyAlignment="1">
      <alignment vertical="center"/>
    </xf>
    <xf numFmtId="0" fontId="21" fillId="0" borderId="48" xfId="0" applyFont="1" applyBorder="1" applyAlignment="1">
      <alignment vertical="center"/>
    </xf>
    <xf numFmtId="165" fontId="21" fillId="0" borderId="49" xfId="0" applyNumberFormat="1" applyFont="1" applyBorder="1" applyAlignment="1">
      <alignment vertical="center"/>
    </xf>
    <xf numFmtId="165" fontId="21" fillId="0" borderId="49" xfId="1" applyNumberFormat="1" applyFont="1" applyBorder="1" applyAlignment="1">
      <alignment vertical="center"/>
    </xf>
    <xf numFmtId="0" fontId="21" fillId="0" borderId="48" xfId="0" applyFont="1" applyBorder="1" applyAlignment="1">
      <alignment vertical="center" wrapText="1"/>
    </xf>
    <xf numFmtId="0" fontId="21" fillId="0" borderId="42" xfId="0" applyFont="1" applyBorder="1" applyAlignment="1">
      <alignment horizontal="left" vertical="center"/>
    </xf>
    <xf numFmtId="165" fontId="21" fillId="0" borderId="43" xfId="1" applyNumberFormat="1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28" fillId="12" borderId="52" xfId="0" applyFont="1" applyFill="1" applyBorder="1" applyAlignment="1">
      <alignment horizontal="left" vertical="center"/>
    </xf>
    <xf numFmtId="0" fontId="27" fillId="0" borderId="55" xfId="0" applyFont="1" applyBorder="1" applyAlignment="1">
      <alignment horizontal="left" vertical="center"/>
    </xf>
    <xf numFmtId="0" fontId="28" fillId="12" borderId="57" xfId="0" applyFont="1" applyFill="1" applyBorder="1" applyAlignment="1">
      <alignment horizontal="left" vertical="center"/>
    </xf>
    <xf numFmtId="0" fontId="28" fillId="12" borderId="59" xfId="0" applyFont="1" applyFill="1" applyBorder="1" applyAlignment="1">
      <alignment horizontal="center" vertical="center"/>
    </xf>
    <xf numFmtId="9" fontId="29" fillId="0" borderId="56" xfId="2" applyFont="1" applyBorder="1" applyAlignment="1">
      <alignment horizontal="center" vertical="center"/>
    </xf>
    <xf numFmtId="9" fontId="29" fillId="0" borderId="56" xfId="2" applyFont="1" applyBorder="1" applyAlignment="1">
      <alignment horizontal="right" vertical="center"/>
    </xf>
    <xf numFmtId="9" fontId="28" fillId="12" borderId="59" xfId="2" applyFont="1" applyFill="1" applyBorder="1" applyAlignment="1">
      <alignment horizontal="right" vertical="center"/>
    </xf>
    <xf numFmtId="172" fontId="28" fillId="12" borderId="57" xfId="0" applyNumberFormat="1" applyFont="1" applyFill="1" applyBorder="1" applyAlignment="1">
      <alignment horizontal="center" vertical="center"/>
    </xf>
    <xf numFmtId="172" fontId="27" fillId="0" borderId="0" xfId="0" applyNumberFormat="1" applyFont="1" applyAlignment="1">
      <alignment horizontal="center" vertical="center"/>
    </xf>
    <xf numFmtId="172" fontId="28" fillId="12" borderId="58" xfId="0" applyNumberFormat="1" applyFont="1" applyFill="1" applyBorder="1" applyAlignment="1">
      <alignment horizontal="center" vertical="center"/>
    </xf>
    <xf numFmtId="0" fontId="27" fillId="0" borderId="57" xfId="0" applyFont="1" applyBorder="1" applyAlignment="1">
      <alignment horizontal="left" vertical="center"/>
    </xf>
    <xf numFmtId="0" fontId="30" fillId="14" borderId="55" xfId="0" applyFont="1" applyFill="1" applyBorder="1" applyAlignment="1">
      <alignment horizontal="left" vertical="center"/>
    </xf>
    <xf numFmtId="172" fontId="30" fillId="14" borderId="55" xfId="1" applyNumberFormat="1" applyFont="1" applyFill="1" applyBorder="1" applyAlignment="1">
      <alignment horizontal="center" vertical="center"/>
    </xf>
    <xf numFmtId="9" fontId="28" fillId="14" borderId="56" xfId="2" applyFont="1" applyFill="1" applyBorder="1" applyAlignment="1">
      <alignment horizontal="center" vertical="center"/>
    </xf>
    <xf numFmtId="172" fontId="30" fillId="14" borderId="0" xfId="0" applyNumberFormat="1" applyFont="1" applyFill="1" applyAlignment="1">
      <alignment horizontal="center" vertical="center"/>
    </xf>
    <xf numFmtId="9" fontId="28" fillId="14" borderId="56" xfId="2" applyFont="1" applyFill="1" applyBorder="1" applyAlignment="1">
      <alignment horizontal="right" vertical="center"/>
    </xf>
    <xf numFmtId="171" fontId="18" fillId="0" borderId="52" xfId="0" applyNumberFormat="1" applyFont="1" applyBorder="1" applyAlignment="1">
      <alignment horizontal="center" vertical="center"/>
    </xf>
    <xf numFmtId="171" fontId="20" fillId="0" borderId="54" xfId="0" applyNumberFormat="1" applyFont="1" applyBorder="1" applyAlignment="1">
      <alignment horizontal="center" vertical="center"/>
    </xf>
    <xf numFmtId="0" fontId="27" fillId="0" borderId="59" xfId="0" applyFont="1" applyBorder="1" applyAlignment="1">
      <alignment horizontal="left" vertical="center"/>
    </xf>
    <xf numFmtId="9" fontId="31" fillId="0" borderId="56" xfId="2" applyFont="1" applyBorder="1" applyAlignment="1">
      <alignment horizontal="center" vertical="center"/>
    </xf>
    <xf numFmtId="0" fontId="21" fillId="0" borderId="42" xfId="0" applyFont="1" applyBorder="1"/>
    <xf numFmtId="0" fontId="21" fillId="0" borderId="43" xfId="0" applyFont="1" applyBorder="1"/>
    <xf numFmtId="0" fontId="21" fillId="15" borderId="42" xfId="0" applyFont="1" applyFill="1" applyBorder="1" applyAlignment="1">
      <alignment horizontal="left" vertical="center"/>
    </xf>
    <xf numFmtId="165" fontId="21" fillId="15" borderId="43" xfId="1" applyNumberFormat="1" applyFont="1" applyFill="1" applyBorder="1" applyAlignment="1">
      <alignment horizontal="left" vertical="center"/>
    </xf>
    <xf numFmtId="171" fontId="19" fillId="13" borderId="53" xfId="0" applyNumberFormat="1" applyFont="1" applyFill="1" applyBorder="1" applyAlignment="1">
      <alignment horizontal="center" vertical="center"/>
    </xf>
    <xf numFmtId="9" fontId="32" fillId="13" borderId="0" xfId="2" applyFont="1" applyFill="1" applyBorder="1" applyAlignment="1">
      <alignment horizontal="center" vertical="center"/>
    </xf>
    <xf numFmtId="0" fontId="27" fillId="0" borderId="0" xfId="0" applyFont="1" applyAlignment="1">
      <alignment horizontal="left" vertical="top"/>
    </xf>
    <xf numFmtId="0" fontId="15" fillId="0" borderId="55" xfId="0" applyFont="1" applyBorder="1" applyAlignment="1">
      <alignment horizontal="center" vertical="top"/>
    </xf>
    <xf numFmtId="0" fontId="16" fillId="13" borderId="0" xfId="0" applyFont="1" applyFill="1" applyAlignment="1">
      <alignment horizontal="center" vertical="top"/>
    </xf>
    <xf numFmtId="0" fontId="17" fillId="0" borderId="56" xfId="0" applyFont="1" applyBorder="1" applyAlignment="1">
      <alignment horizontal="center" vertical="top"/>
    </xf>
    <xf numFmtId="0" fontId="27" fillId="0" borderId="0" xfId="0" applyFont="1" applyAlignment="1">
      <alignment horizontal="center" vertical="top"/>
    </xf>
    <xf numFmtId="44" fontId="27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left"/>
    </xf>
    <xf numFmtId="0" fontId="27" fillId="0" borderId="52" xfId="0" applyFont="1" applyBorder="1" applyAlignment="1">
      <alignment horizontal="left"/>
    </xf>
    <xf numFmtId="0" fontId="27" fillId="0" borderId="0" xfId="0" applyFont="1" applyAlignment="1">
      <alignment horizontal="center"/>
    </xf>
    <xf numFmtId="0" fontId="33" fillId="13" borderId="58" xfId="0" applyFont="1" applyFill="1" applyBorder="1" applyAlignment="1">
      <alignment horizontal="center" vertical="top"/>
    </xf>
    <xf numFmtId="0" fontId="16" fillId="13" borderId="53" xfId="0" applyFont="1" applyFill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0" fillId="0" borderId="56" xfId="0" applyBorder="1"/>
    <xf numFmtId="173" fontId="0" fillId="0" borderId="0" xfId="1" applyNumberFormat="1" applyFont="1" applyBorder="1"/>
    <xf numFmtId="173" fontId="0" fillId="0" borderId="56" xfId="1" applyNumberFormat="1" applyFont="1" applyBorder="1"/>
    <xf numFmtId="0" fontId="22" fillId="12" borderId="52" xfId="0" applyFont="1" applyFill="1" applyBorder="1" applyAlignment="1">
      <alignment horizontal="center" vertical="center"/>
    </xf>
    <xf numFmtId="0" fontId="22" fillId="12" borderId="53" xfId="0" applyFont="1" applyFill="1" applyBorder="1" applyAlignment="1">
      <alignment horizontal="center" vertical="center"/>
    </xf>
    <xf numFmtId="0" fontId="22" fillId="12" borderId="57" xfId="0" applyFont="1" applyFill="1" applyBorder="1" applyAlignment="1">
      <alignment horizontal="center" vertical="center"/>
    </xf>
    <xf numFmtId="0" fontId="22" fillId="12" borderId="58" xfId="0" applyFont="1" applyFill="1" applyBorder="1" applyAlignment="1">
      <alignment horizontal="center" vertical="center"/>
    </xf>
    <xf numFmtId="171" fontId="22" fillId="12" borderId="59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71" fontId="35" fillId="0" borderId="56" xfId="1" applyNumberFormat="1" applyFont="1" applyBorder="1" applyAlignment="1">
      <alignment horizontal="center" vertical="center"/>
    </xf>
    <xf numFmtId="0" fontId="36" fillId="0" borderId="55" xfId="0" applyFont="1" applyBorder="1" applyAlignment="1">
      <alignment horizontal="left" vertical="center"/>
    </xf>
    <xf numFmtId="173" fontId="26" fillId="12" borderId="58" xfId="0" applyNumberFormat="1" applyFont="1" applyFill="1" applyBorder="1"/>
    <xf numFmtId="173" fontId="26" fillId="12" borderId="59" xfId="0" applyNumberFormat="1" applyFont="1" applyFill="1" applyBorder="1"/>
    <xf numFmtId="0" fontId="2" fillId="0" borderId="55" xfId="0" applyFont="1" applyBorder="1"/>
    <xf numFmtId="0" fontId="10" fillId="12" borderId="57" xfId="0" applyFont="1" applyFill="1" applyBorder="1"/>
    <xf numFmtId="173" fontId="10" fillId="12" borderId="58" xfId="0" applyNumberFormat="1" applyFont="1" applyFill="1" applyBorder="1"/>
    <xf numFmtId="173" fontId="10" fillId="12" borderId="57" xfId="0" applyNumberFormat="1" applyFont="1" applyFill="1" applyBorder="1"/>
    <xf numFmtId="0" fontId="27" fillId="0" borderId="56" xfId="0" applyFont="1" applyBorder="1" applyAlignment="1">
      <alignment horizontal="left" vertical="center"/>
    </xf>
    <xf numFmtId="0" fontId="27" fillId="0" borderId="55" xfId="0" applyFont="1" applyBorder="1" applyAlignment="1">
      <alignment horizontal="left" vertical="top"/>
    </xf>
    <xf numFmtId="0" fontId="27" fillId="0" borderId="56" xfId="0" applyFont="1" applyBorder="1" applyAlignment="1">
      <alignment horizontal="left" vertical="top"/>
    </xf>
    <xf numFmtId="0" fontId="27" fillId="0" borderId="55" xfId="0" applyFont="1" applyBorder="1" applyAlignment="1">
      <alignment horizontal="left"/>
    </xf>
    <xf numFmtId="0" fontId="27" fillId="0" borderId="56" xfId="0" applyFont="1" applyBorder="1" applyAlignment="1">
      <alignment horizontal="left"/>
    </xf>
    <xf numFmtId="0" fontId="27" fillId="0" borderId="58" xfId="0" applyFont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39" fillId="0" borderId="55" xfId="0" applyFont="1" applyBorder="1" applyAlignment="1">
      <alignment horizontal="left" vertical="center"/>
    </xf>
    <xf numFmtId="172" fontId="39" fillId="0" borderId="55" xfId="1" applyNumberFormat="1" applyFont="1" applyBorder="1" applyAlignment="1">
      <alignment horizontal="center" vertical="center"/>
    </xf>
    <xf numFmtId="9" fontId="27" fillId="0" borderId="0" xfId="2" applyFont="1" applyAlignment="1">
      <alignment horizontal="left" vertical="center"/>
    </xf>
    <xf numFmtId="0" fontId="0" fillId="0" borderId="0" xfId="0" quotePrefix="1"/>
    <xf numFmtId="44" fontId="22" fillId="12" borderId="54" xfId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173" fontId="27" fillId="0" borderId="0" xfId="1" applyNumberFormat="1" applyFont="1" applyAlignment="1">
      <alignment horizontal="left" vertical="center"/>
    </xf>
    <xf numFmtId="173" fontId="0" fillId="0" borderId="0" xfId="1" applyNumberFormat="1" applyFont="1"/>
    <xf numFmtId="173" fontId="0" fillId="0" borderId="0" xfId="0" applyNumberFormat="1"/>
    <xf numFmtId="0" fontId="5" fillId="0" borderId="0" xfId="0" applyFont="1" applyAlignment="1">
      <alignment vertical="center"/>
    </xf>
    <xf numFmtId="173" fontId="5" fillId="0" borderId="0" xfId="1" applyNumberFormat="1" applyFont="1" applyAlignment="1">
      <alignment vertical="center"/>
    </xf>
    <xf numFmtId="173" fontId="2" fillId="0" borderId="0" xfId="1" applyNumberFormat="1" applyFont="1" applyFill="1" applyBorder="1" applyAlignment="1">
      <alignment horizontal="center" vertical="center"/>
    </xf>
    <xf numFmtId="0" fontId="40" fillId="12" borderId="0" xfId="0" applyFont="1" applyFill="1" applyAlignment="1">
      <alignment horizontal="center" vertical="center"/>
    </xf>
    <xf numFmtId="173" fontId="10" fillId="12" borderId="0" xfId="1" applyNumberFormat="1" applyFont="1" applyFill="1" applyBorder="1" applyAlignment="1">
      <alignment horizontal="center" vertical="center"/>
    </xf>
    <xf numFmtId="0" fontId="42" fillId="13" borderId="0" xfId="0" applyFont="1" applyFill="1" applyAlignment="1">
      <alignment horizontal="center" vertical="center"/>
    </xf>
    <xf numFmtId="173" fontId="42" fillId="13" borderId="0" xfId="1" applyNumberFormat="1" applyFont="1" applyFill="1" applyBorder="1" applyAlignment="1">
      <alignment vertical="center"/>
    </xf>
    <xf numFmtId="0" fontId="43" fillId="0" borderId="0" xfId="0" applyFont="1" applyAlignment="1">
      <alignment horizontal="center" vertical="center"/>
    </xf>
    <xf numFmtId="173" fontId="44" fillId="0" borderId="0" xfId="1" applyNumberFormat="1" applyFont="1" applyFill="1" applyBorder="1"/>
    <xf numFmtId="166" fontId="27" fillId="0" borderId="0" xfId="2" applyNumberFormat="1" applyFont="1" applyAlignment="1">
      <alignment horizontal="left" vertical="center"/>
    </xf>
    <xf numFmtId="166" fontId="2" fillId="0" borderId="0" xfId="2" applyNumberFormat="1" applyFont="1" applyAlignment="1">
      <alignment horizontal="center" vertical="center"/>
    </xf>
    <xf numFmtId="166" fontId="5" fillId="0" borderId="0" xfId="2" applyNumberFormat="1" applyFont="1" applyAlignment="1">
      <alignment vertical="center"/>
    </xf>
    <xf numFmtId="166" fontId="0" fillId="0" borderId="0" xfId="2" applyNumberFormat="1" applyFont="1"/>
    <xf numFmtId="166" fontId="34" fillId="12" borderId="0" xfId="2" applyNumberFormat="1" applyFont="1" applyFill="1" applyAlignment="1">
      <alignment horizontal="center" vertical="center"/>
    </xf>
    <xf numFmtId="166" fontId="2" fillId="0" borderId="0" xfId="2" applyNumberFormat="1" applyFont="1" applyFill="1" applyBorder="1" applyAlignment="1">
      <alignment horizontal="center" vertical="center"/>
    </xf>
    <xf numFmtId="173" fontId="0" fillId="0" borderId="0" xfId="1" applyNumberFormat="1" applyFont="1" applyAlignment="1">
      <alignment horizontal="center" vertical="center"/>
    </xf>
    <xf numFmtId="173" fontId="21" fillId="0" borderId="0" xfId="1" applyNumberFormat="1" applyFont="1" applyAlignment="1">
      <alignment horizontal="left" vertical="center"/>
    </xf>
    <xf numFmtId="166" fontId="21" fillId="0" borderId="0" xfId="2" applyNumberFormat="1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171" fontId="21" fillId="0" borderId="0" xfId="1" applyNumberFormat="1" applyFont="1" applyAlignment="1">
      <alignment horizontal="left" vertical="center"/>
    </xf>
    <xf numFmtId="173" fontId="24" fillId="0" borderId="0" xfId="1" applyNumberFormat="1" applyFont="1" applyAlignment="1">
      <alignment horizontal="left" vertical="center"/>
    </xf>
    <xf numFmtId="0" fontId="37" fillId="0" borderId="0" xfId="0" applyFont="1" applyAlignment="1">
      <alignment horizontal="left" vertical="center" wrapText="1"/>
    </xf>
    <xf numFmtId="171" fontId="38" fillId="12" borderId="0" xfId="1" applyNumberFormat="1" applyFont="1" applyFill="1" applyAlignment="1">
      <alignment horizontal="center" vertical="center" wrapText="1"/>
    </xf>
    <xf numFmtId="173" fontId="37" fillId="0" borderId="0" xfId="1" applyNumberFormat="1" applyFont="1" applyAlignment="1">
      <alignment horizontal="left" vertical="center" wrapText="1"/>
    </xf>
    <xf numFmtId="166" fontId="37" fillId="0" borderId="0" xfId="2" applyNumberFormat="1" applyFont="1" applyAlignment="1">
      <alignment horizontal="left" vertical="center" wrapText="1"/>
    </xf>
    <xf numFmtId="0" fontId="37" fillId="0" borderId="0" xfId="0" applyFont="1" applyAlignment="1">
      <alignment horizontal="center" vertical="center" wrapText="1"/>
    </xf>
    <xf numFmtId="0" fontId="45" fillId="0" borderId="0" xfId="0" applyFont="1" applyAlignment="1">
      <alignment horizontal="left" vertical="center"/>
    </xf>
    <xf numFmtId="9" fontId="46" fillId="12" borderId="0" xfId="2" applyFont="1" applyFill="1" applyAlignment="1">
      <alignment horizontal="center" vertical="center"/>
    </xf>
    <xf numFmtId="173" fontId="45" fillId="0" borderId="0" xfId="1" applyNumberFormat="1" applyFont="1" applyAlignment="1">
      <alignment horizontal="left" vertical="center"/>
    </xf>
    <xf numFmtId="166" fontId="45" fillId="0" borderId="0" xfId="2" applyNumberFormat="1" applyFont="1" applyAlignment="1">
      <alignment horizontal="left" vertical="center"/>
    </xf>
    <xf numFmtId="0" fontId="45" fillId="0" borderId="0" xfId="0" applyFont="1" applyAlignment="1">
      <alignment horizontal="center" vertical="center"/>
    </xf>
    <xf numFmtId="44" fontId="45" fillId="0" borderId="0" xfId="1" applyFont="1" applyAlignment="1">
      <alignment horizontal="center" vertical="center"/>
    </xf>
    <xf numFmtId="44" fontId="27" fillId="0" borderId="0" xfId="1" applyFont="1" applyAlignment="1">
      <alignment horizontal="left" vertical="center"/>
    </xf>
    <xf numFmtId="44" fontId="21" fillId="0" borderId="0" xfId="1" applyFont="1"/>
    <xf numFmtId="0" fontId="5" fillId="3" borderId="0" xfId="0" applyFont="1" applyFill="1" applyAlignment="1">
      <alignment vertical="center"/>
    </xf>
    <xf numFmtId="0" fontId="0" fillId="3" borderId="0" xfId="0" applyFill="1"/>
    <xf numFmtId="173" fontId="5" fillId="3" borderId="0" xfId="0" applyNumberFormat="1" applyFont="1" applyFill="1" applyAlignment="1">
      <alignment vertical="center"/>
    </xf>
    <xf numFmtId="0" fontId="47" fillId="0" borderId="60" xfId="0" applyFont="1" applyBorder="1" applyAlignment="1">
      <alignment horizontal="left" vertical="center"/>
    </xf>
    <xf numFmtId="0" fontId="48" fillId="0" borderId="0" xfId="0" applyFont="1"/>
    <xf numFmtId="0" fontId="49" fillId="0" borderId="0" xfId="0" applyFont="1"/>
    <xf numFmtId="165" fontId="21" fillId="0" borderId="0" xfId="0" applyNumberFormat="1" applyFont="1" applyAlignment="1">
      <alignment horizontal="center" vertical="center"/>
    </xf>
    <xf numFmtId="4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/>
    </xf>
    <xf numFmtId="9" fontId="21" fillId="3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10" fillId="12" borderId="53" xfId="0" applyFont="1" applyFill="1" applyBorder="1" applyAlignment="1">
      <alignment horizontal="center"/>
    </xf>
    <xf numFmtId="0" fontId="10" fillId="12" borderId="54" xfId="0" applyFont="1" applyFill="1" applyBorder="1" applyAlignment="1">
      <alignment horizontal="center"/>
    </xf>
    <xf numFmtId="0" fontId="10" fillId="12" borderId="52" xfId="0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34" fillId="12" borderId="0" xfId="0" applyFont="1" applyFill="1" applyAlignment="1">
      <alignment horizontal="center" vertical="center"/>
    </xf>
    <xf numFmtId="0" fontId="38" fillId="12" borderId="58" xfId="0" applyFont="1" applyFill="1" applyBorder="1" applyAlignment="1">
      <alignment horizontal="center" vertical="center"/>
    </xf>
    <xf numFmtId="0" fontId="38" fillId="12" borderId="52" xfId="0" applyFont="1" applyFill="1" applyBorder="1" applyAlignment="1">
      <alignment horizontal="center" vertical="center"/>
    </xf>
    <xf numFmtId="0" fontId="38" fillId="12" borderId="53" xfId="0" applyFont="1" applyFill="1" applyBorder="1" applyAlignment="1">
      <alignment horizontal="center" vertical="center"/>
    </xf>
    <xf numFmtId="0" fontId="38" fillId="12" borderId="54" xfId="0" applyFont="1" applyFill="1" applyBorder="1" applyAlignment="1">
      <alignment horizontal="center" vertical="center"/>
    </xf>
    <xf numFmtId="0" fontId="28" fillId="12" borderId="52" xfId="0" applyFont="1" applyFill="1" applyBorder="1" applyAlignment="1">
      <alignment horizontal="center" vertical="center"/>
    </xf>
    <xf numFmtId="0" fontId="28" fillId="12" borderId="54" xfId="0" applyFont="1" applyFill="1" applyBorder="1" applyAlignment="1">
      <alignment horizontal="center" vertical="center"/>
    </xf>
    <xf numFmtId="0" fontId="28" fillId="12" borderId="53" xfId="0" applyFont="1" applyFill="1" applyBorder="1" applyAlignment="1">
      <alignment horizontal="center" vertical="center"/>
    </xf>
    <xf numFmtId="0" fontId="22" fillId="10" borderId="40" xfId="0" applyFont="1" applyFill="1" applyBorder="1" applyAlignment="1">
      <alignment horizontal="center" vertical="center"/>
    </xf>
    <xf numFmtId="0" fontId="22" fillId="10" borderId="41" xfId="0" applyFont="1" applyFill="1" applyBorder="1" applyAlignment="1">
      <alignment horizontal="center" vertical="center"/>
    </xf>
    <xf numFmtId="0" fontId="22" fillId="11" borderId="46" xfId="0" applyFont="1" applyFill="1" applyBorder="1" applyAlignment="1">
      <alignment horizontal="center" vertical="center"/>
    </xf>
    <xf numFmtId="0" fontId="22" fillId="11" borderId="47" xfId="0" applyFont="1" applyFill="1" applyBorder="1" applyAlignment="1">
      <alignment horizontal="center" vertical="center"/>
    </xf>
    <xf numFmtId="171" fontId="38" fillId="12" borderId="0" xfId="0" applyNumberFormat="1" applyFont="1" applyFill="1" applyAlignment="1">
      <alignment horizontal="center" vertical="center" wrapText="1"/>
    </xf>
    <xf numFmtId="171" fontId="38" fillId="12" borderId="0" xfId="1" applyNumberFormat="1" applyFont="1" applyFill="1" applyAlignment="1">
      <alignment horizontal="center" vertical="center" wrapText="1"/>
    </xf>
    <xf numFmtId="171" fontId="46" fillId="12" borderId="0" xfId="0" applyNumberFormat="1" applyFont="1" applyFill="1" applyAlignment="1">
      <alignment horizontal="center" vertical="center"/>
    </xf>
    <xf numFmtId="0" fontId="14" fillId="6" borderId="17" xfId="0" applyFont="1" applyFill="1" applyBorder="1" applyAlignment="1">
      <alignment horizontal="center"/>
    </xf>
    <xf numFmtId="0" fontId="14" fillId="6" borderId="12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0" fontId="13" fillId="0" borderId="0" xfId="0" applyFont="1" applyAlignment="1">
      <alignment vertical="center" wrapText="1"/>
    </xf>
    <xf numFmtId="0" fontId="14" fillId="5" borderId="17" xfId="0" applyFont="1" applyFill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6" xfId="0" applyFont="1" applyFill="1" applyBorder="1" applyAlignment="1">
      <alignment horizontal="center"/>
    </xf>
  </cellXfs>
  <cellStyles count="3">
    <cellStyle name="Monétaire" xfId="1" builtinId="4"/>
    <cellStyle name="Normal" xfId="0" builtinId="0"/>
    <cellStyle name="Pourcentage" xfId="2" builtinId="5"/>
  </cellStyles>
  <dxfs count="0"/>
  <tableStyles count="0" defaultTableStyle="TableStyleMedium2" defaultPivotStyle="PivotStyleLight16"/>
  <colors>
    <mruColors>
      <color rgb="FF941100"/>
      <color rgb="FFFF7E79"/>
      <color rgb="FFF5CFDE"/>
      <color rgb="FFFF2600"/>
      <color rgb="FFFF2F92"/>
      <color rgb="FFFCE6BB"/>
      <color rgb="FF945200"/>
      <color rgb="FFFFA900"/>
      <color rgb="FFFFD579"/>
      <color rgb="FFF7C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rgbClr val="FF2F92"/>
            </a:solidFill>
          </c:spPr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shade val="30000"/>
                      <a:satMod val="115000"/>
                    </a:srgbClr>
                  </a:gs>
                  <a:gs pos="50000">
                    <a:srgbClr val="C00000">
                      <a:shade val="67500"/>
                      <a:satMod val="115000"/>
                    </a:srgbClr>
                  </a:gs>
                  <a:gs pos="100000">
                    <a:srgbClr val="C00000">
                      <a:shade val="100000"/>
                      <a:satMod val="115000"/>
                    </a:srgbClr>
                  </a:gs>
                </a:gsLst>
                <a:lin ang="2700000" scaled="1"/>
                <a:tileRect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CF2-F740-8D38-F801B2E0636C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2F92">
                      <a:shade val="30000"/>
                      <a:satMod val="115000"/>
                    </a:srgbClr>
                  </a:gs>
                  <a:gs pos="50000">
                    <a:srgbClr val="FF2F92">
                      <a:shade val="67500"/>
                      <a:satMod val="115000"/>
                    </a:srgbClr>
                  </a:gs>
                  <a:gs pos="100000">
                    <a:srgbClr val="FF2F92">
                      <a:shade val="100000"/>
                      <a:satMod val="115000"/>
                    </a:srgbClr>
                  </a:gs>
                </a:gsLst>
                <a:path path="circle">
                  <a:fillToRect l="100000" t="100000"/>
                </a:path>
                <a:tileRect r="-100000" b="-10000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CF2-F740-8D38-F801B2E0636C}"/>
              </c:ext>
            </c:extLst>
          </c:dPt>
          <c:val>
            <c:numRef>
              <c:f>Dashboard!$C$5:$D$5</c:f>
              <c:numCache>
                <c:formatCode>#\ ##0\ "€"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2-F740-8D38-F801B2E06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100" baseline="0">
                <a:solidFill>
                  <a:schemeClr val="tx1">
                    <a:lumMod val="85000"/>
                    <a:lumOff val="1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fr-FR" sz="1800">
                <a:solidFill>
                  <a:schemeClr val="tx1">
                    <a:lumMod val="85000"/>
                    <a:lumOff val="15000"/>
                  </a:schemeClr>
                </a:solidFill>
              </a:rPr>
              <a:t>Classes d'actif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100" baseline="0">
              <a:solidFill>
                <a:schemeClr val="tx1">
                  <a:lumMod val="85000"/>
                  <a:lumOff val="1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dk1">
                      <a:tint val="885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885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885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C72-5C4E-A4C8-F6514D0AC7FB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dk1">
                      <a:tint val="5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5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5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C72-5C4E-A4C8-F6514D0AC7FB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dk1">
                      <a:tint val="7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7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7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C72-5C4E-A4C8-F6514D0AC7FB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dk1">
                      <a:tint val="985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985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985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C72-5C4E-A4C8-F6514D0AC7FB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dk1">
                      <a:tint val="3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3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3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C72-5C4E-A4C8-F6514D0AC7FB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dk1">
                      <a:tint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C72-5C4E-A4C8-F6514D0AC7FB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dk1">
                      <a:tint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C72-5C4E-A4C8-F6514D0AC7FB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dk1">
                      <a:tint val="885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885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885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C72-5C4E-A4C8-F6514D0AC7FB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dk1">
                      <a:tint val="5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5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5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0C72-5C4E-A4C8-F6514D0AC7FB}"/>
              </c:ext>
            </c:extLst>
          </c:dPt>
          <c:cat>
            <c:strRef>
              <c:f>Paramètres!$N$2:$N$10</c:f>
              <c:strCache>
                <c:ptCount val="9"/>
                <c:pt idx="0">
                  <c:v>Immobilier</c:v>
                </c:pt>
                <c:pt idx="1">
                  <c:v>Bourse</c:v>
                </c:pt>
                <c:pt idx="2">
                  <c:v>Livrets</c:v>
                </c:pt>
                <c:pt idx="3">
                  <c:v>Compte bancaire</c:v>
                </c:pt>
                <c:pt idx="4">
                  <c:v>Crypto</c:v>
                </c:pt>
                <c:pt idx="5">
                  <c:v>Startup &amp; PME</c:v>
                </c:pt>
                <c:pt idx="6">
                  <c:v>Assurance Vie</c:v>
                </c:pt>
                <c:pt idx="7">
                  <c:v>Exotique</c:v>
                </c:pt>
                <c:pt idx="8">
                  <c:v>Crowdfunding Immobilier</c:v>
                </c:pt>
              </c:strCache>
            </c:strRef>
          </c:cat>
          <c:val>
            <c:numRef>
              <c:f>Paramètres!$O$2:$O$10</c:f>
              <c:numCache>
                <c:formatCode>_-* #\ ##0\ "€"_-;\-* #\ ##0\ "€"_-;_-* "-"??\ "€"_-;_-@_-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72-5C4E-A4C8-F6514D0AC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100" baseline="0">
                <a:solidFill>
                  <a:schemeClr val="tx1">
                    <a:lumMod val="85000"/>
                    <a:lumOff val="1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fr-FR" sz="1800">
                <a:solidFill>
                  <a:schemeClr val="tx1">
                    <a:lumMod val="85000"/>
                    <a:lumOff val="15000"/>
                  </a:schemeClr>
                </a:solidFill>
              </a:rPr>
              <a:t>Liquidité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100" baseline="0">
              <a:solidFill>
                <a:schemeClr val="tx1">
                  <a:lumMod val="85000"/>
                  <a:lumOff val="1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B86-AF42-97F5-B4E4D35980C4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B86-AF42-97F5-B4E4D35980C4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B86-AF42-97F5-B4E4D35980C4}"/>
              </c:ext>
            </c:extLst>
          </c:dPt>
          <c:dPt>
            <c:idx val="3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B86-AF42-97F5-B4E4D35980C4}"/>
              </c:ext>
            </c:extLst>
          </c:dPt>
          <c:dLbls>
            <c:delete val="1"/>
          </c:dLbls>
          <c:cat>
            <c:strRef>
              <c:f>Paramètres!$R$2:$R$5</c:f>
              <c:strCache>
                <c:ptCount val="4"/>
                <c:pt idx="0">
                  <c:v>Très liquide</c:v>
                </c:pt>
                <c:pt idx="1">
                  <c:v>Liquide</c:v>
                </c:pt>
                <c:pt idx="2">
                  <c:v>Peu liquide</c:v>
                </c:pt>
                <c:pt idx="3">
                  <c:v>Très peu liquide</c:v>
                </c:pt>
              </c:strCache>
            </c:strRef>
          </c:cat>
          <c:val>
            <c:numRef>
              <c:f>Paramètres!$S$2:$S$5</c:f>
              <c:numCache>
                <c:formatCode>_-* #\ ##0\ "€"_-;\-* #\ ##0\ "€"_-;_-* "-"??\ "€"_-;_-@_-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86-AF42-97F5-B4E4D35980C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100" baseline="0">
                <a:solidFill>
                  <a:schemeClr val="tx1">
                    <a:lumMod val="85000"/>
                    <a:lumOff val="1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fr-FR" sz="1800">
                <a:solidFill>
                  <a:schemeClr val="tx1">
                    <a:lumMod val="85000"/>
                    <a:lumOff val="15000"/>
                  </a:schemeClr>
                </a:solidFill>
              </a:rPr>
              <a:t>Risque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100" baseline="0">
              <a:solidFill>
                <a:schemeClr val="tx1">
                  <a:lumMod val="85000"/>
                  <a:lumOff val="1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solidFill>
              <a:srgbClr val="C00000"/>
            </a:solidFill>
          </c:spPr>
          <c:dPt>
            <c:idx val="0"/>
            <c:bubble3D val="0"/>
            <c:spPr>
              <a:solidFill>
                <a:srgbClr val="F5CFDE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F9-6C43-9C46-2EC4563B249C}"/>
              </c:ext>
            </c:extLst>
          </c:dPt>
          <c:dPt>
            <c:idx val="1"/>
            <c:bubble3D val="0"/>
            <c:spPr>
              <a:solidFill>
                <a:srgbClr val="FF7E79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DF9-6C43-9C46-2EC4563B249C}"/>
              </c:ext>
            </c:extLst>
          </c:dPt>
          <c:dPt>
            <c:idx val="2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DF9-6C43-9C46-2EC4563B249C}"/>
              </c:ext>
            </c:extLst>
          </c:dPt>
          <c:dPt>
            <c:idx val="3"/>
            <c:bubble3D val="0"/>
            <c:spPr>
              <a:solidFill>
                <a:srgbClr val="9411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DF9-6C43-9C46-2EC4563B249C}"/>
              </c:ext>
            </c:extLst>
          </c:dPt>
          <c:dLbls>
            <c:delete val="1"/>
          </c:dLbls>
          <c:cat>
            <c:strRef>
              <c:f>Paramètres!$P$2:$P$5</c:f>
              <c:strCache>
                <c:ptCount val="4"/>
                <c:pt idx="0">
                  <c:v>Garanti</c:v>
                </c:pt>
                <c:pt idx="1">
                  <c:v>Sécurisé</c:v>
                </c:pt>
                <c:pt idx="2">
                  <c:v>Modéré</c:v>
                </c:pt>
                <c:pt idx="3">
                  <c:v>Élevé</c:v>
                </c:pt>
              </c:strCache>
            </c:strRef>
          </c:cat>
          <c:val>
            <c:numRef>
              <c:f>Paramètres!$Q$2:$Q$5</c:f>
              <c:numCache>
                <c:formatCode>_-* #\ ##0\ "€"_-;\-* #\ ##0\ "€"_-;_-* "-"??\ "€"_-;_-@_-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F9-6C43-9C46-2EC4563B249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'Plan DCA'!$C$4</c:f>
              <c:strCache>
                <c:ptCount val="1"/>
                <c:pt idx="0">
                  <c:v>Actuel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dk1">
                      <a:tint val="885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885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885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197-1241-84FD-CFC619DF48D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dk1">
                      <a:tint val="5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5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5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197-1241-84FD-CFC619DF48D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dk1">
                      <a:tint val="7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7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7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197-1241-84FD-CFC619DF48D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dk1">
                      <a:tint val="985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985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985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197-1241-84FD-CFC619DF48D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dk1">
                      <a:tint val="3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3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3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197-1241-84FD-CFC619DF48D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dk1">
                      <a:tint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8197-1241-84FD-CFC619DF48D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dk1">
                      <a:tint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tint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tint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8197-1241-84FD-CFC619DF48D7}"/>
              </c:ext>
            </c:extLst>
          </c:dPt>
          <c:dPt>
            <c:idx val="7"/>
            <c:bubble3D val="0"/>
            <c:spPr>
              <a:solidFill>
                <a:srgbClr val="9411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8197-1241-84FD-CFC619DF48D7}"/>
              </c:ext>
            </c:extLst>
          </c:dPt>
          <c:dLbls>
            <c:delete val="1"/>
          </c:dLbls>
          <c:cat>
            <c:strRef>
              <c:f>'Plan DCA'!$B$5:$B$12</c:f>
              <c:strCache>
                <c:ptCount val="8"/>
                <c:pt idx="0">
                  <c:v>Livret A</c:v>
                </c:pt>
                <c:pt idx="1">
                  <c:v>Assurance vie </c:v>
                </c:pt>
                <c:pt idx="2">
                  <c:v>PER </c:v>
                </c:pt>
                <c:pt idx="3">
                  <c:v>Bourse</c:v>
                </c:pt>
                <c:pt idx="4">
                  <c:v>Panier Plaisir</c:v>
                </c:pt>
                <c:pt idx="5">
                  <c:v>Epargne </c:v>
                </c:pt>
                <c:pt idx="7">
                  <c:v>Cashflow non alloué</c:v>
                </c:pt>
              </c:strCache>
            </c:strRef>
          </c:cat>
          <c:val>
            <c:numRef>
              <c:f>'Plan DCA'!$C$5:$C$12</c:f>
              <c:numCache>
                <c:formatCode>_ * #\ ##0_)\ "€"_ ;_ * \(#\ ##0\)\ "€"_ ;_ * "-"??_)\ "€"_ ;_ @_ </c:formatCode>
                <c:ptCount val="8"/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1-D142-A3DF-220080D794D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'Plan DCA'!$E$4</c:f>
              <c:strCache>
                <c:ptCount val="1"/>
                <c:pt idx="0">
                  <c:v>Préconisé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4">
                      <a:shade val="4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hade val="4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shade val="4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063-3143-A604-68965371330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hade val="61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hade val="61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shade val="61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063-3143-A604-68965371330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4">
                      <a:shade val="7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hade val="7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shade val="7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31B-1945-B647-9E875F47D0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92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hade val="92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shade val="92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31B-1945-B647-9E875F47D0A3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4">
                      <a:tint val="93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tint val="93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tint val="93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063-3143-A604-689653713301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4">
                      <a:tint val="77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tint val="77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tint val="77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063-3143-A604-689653713301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4">
                      <a:tint val="62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tint val="62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tint val="62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631B-1945-B647-9E875F47D0A3}"/>
              </c:ext>
            </c:extLst>
          </c:dPt>
          <c:dPt>
            <c:idx val="7"/>
            <c:bubble3D val="0"/>
            <c:spPr>
              <a:solidFill>
                <a:srgbClr val="9411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31B-1945-B647-9E875F47D0A3}"/>
              </c:ext>
            </c:extLst>
          </c:dPt>
          <c:cat>
            <c:strRef>
              <c:f>'Plan DCA'!$B$5:$B$12</c:f>
              <c:strCache>
                <c:ptCount val="8"/>
                <c:pt idx="0">
                  <c:v>Livret A</c:v>
                </c:pt>
                <c:pt idx="1">
                  <c:v>Assurance vie </c:v>
                </c:pt>
                <c:pt idx="2">
                  <c:v>PER </c:v>
                </c:pt>
                <c:pt idx="3">
                  <c:v>Bourse</c:v>
                </c:pt>
                <c:pt idx="4">
                  <c:v>Panier Plaisir</c:v>
                </c:pt>
                <c:pt idx="5">
                  <c:v>Epargne </c:v>
                </c:pt>
                <c:pt idx="7">
                  <c:v>Cashflow non alloué</c:v>
                </c:pt>
              </c:strCache>
            </c:strRef>
          </c:cat>
          <c:val>
            <c:numRef>
              <c:f>'Plan DCA'!$E$5:$E$12</c:f>
              <c:numCache>
                <c:formatCode>_ * #\ ##0_)\ "€"_ ;_ * \(#\ ##0\)\ "€"_ ;_ * "-"??_)\ "€"_ ;_ @_ </c:formatCode>
                <c:ptCount val="8"/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3-3143-A604-689653713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6</xdr:row>
      <xdr:rowOff>0</xdr:rowOff>
    </xdr:from>
    <xdr:to>
      <xdr:col>2</xdr:col>
      <xdr:colOff>1</xdr:colOff>
      <xdr:row>9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B18CE580-B610-18D6-D9B4-2659FD70D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4</xdr:row>
      <xdr:rowOff>1</xdr:rowOff>
    </xdr:from>
    <xdr:to>
      <xdr:col>6</xdr:col>
      <xdr:colOff>0</xdr:colOff>
      <xdr:row>9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F9DF9CB-4977-114B-9D05-CE6E0B858C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4</xdr:row>
      <xdr:rowOff>1</xdr:rowOff>
    </xdr:from>
    <xdr:to>
      <xdr:col>7</xdr:col>
      <xdr:colOff>0</xdr:colOff>
      <xdr:row>9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5B3BC60D-FF70-7448-8BEB-2F9B61614D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4</xdr:row>
      <xdr:rowOff>1</xdr:rowOff>
    </xdr:from>
    <xdr:to>
      <xdr:col>8</xdr:col>
      <xdr:colOff>0</xdr:colOff>
      <xdr:row>9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291EEAEF-861E-C042-892C-10F4FB2112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63500</xdr:colOff>
      <xdr:row>0</xdr:row>
      <xdr:rowOff>63500</xdr:rowOff>
    </xdr:from>
    <xdr:to>
      <xdr:col>1</xdr:col>
      <xdr:colOff>431800</xdr:colOff>
      <xdr:row>2</xdr:row>
      <xdr:rowOff>63500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C2C1664-EF4D-FE1F-A6B6-83FC371E4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3500" y="6350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68036</xdr:colOff>
      <xdr:row>0</xdr:row>
      <xdr:rowOff>68036</xdr:rowOff>
    </xdr:from>
    <xdr:to>
      <xdr:col>1</xdr:col>
      <xdr:colOff>419100</xdr:colOff>
      <xdr:row>2</xdr:row>
      <xdr:rowOff>67582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ACA2699D-6A0E-A047-A539-860F62BB4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36" y="68036"/>
          <a:ext cx="709652" cy="7335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182880</xdr:rowOff>
    </xdr:from>
    <xdr:to>
      <xdr:col>4</xdr:col>
      <xdr:colOff>0</xdr:colOff>
      <xdr:row>22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A4A679A-447C-4D68-ACFC-9DA76C18CC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</xdr:row>
      <xdr:rowOff>182880</xdr:rowOff>
    </xdr:from>
    <xdr:to>
      <xdr:col>8</xdr:col>
      <xdr:colOff>0</xdr:colOff>
      <xdr:row>22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669CC41-BCDF-98FA-C04E-03B4CFC1E1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60960</xdr:colOff>
      <xdr:row>0</xdr:row>
      <xdr:rowOff>60960</xdr:rowOff>
    </xdr:from>
    <xdr:to>
      <xdr:col>1</xdr:col>
      <xdr:colOff>431800</xdr:colOff>
      <xdr:row>2</xdr:row>
      <xdr:rowOff>55880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43CE183-73CD-444B-8451-0F025EAE1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" y="6096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62606</xdr:colOff>
      <xdr:row>0</xdr:row>
      <xdr:rowOff>62606</xdr:rowOff>
    </xdr:from>
    <xdr:to>
      <xdr:col>1</xdr:col>
      <xdr:colOff>437278</xdr:colOff>
      <xdr:row>2</xdr:row>
      <xdr:rowOff>65826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0F201AF-F745-074D-AEA5-92AC2CE9F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606" y="62606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1</xdr:col>
      <xdr:colOff>436562</xdr:colOff>
      <xdr:row>2</xdr:row>
      <xdr:rowOff>47037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0E082C1-C45B-C94A-8FB2-61550246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" y="63500"/>
          <a:ext cx="714081" cy="7184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3902-962C-DB40-8B9D-E42A2EFA7988}">
  <sheetPr>
    <tabColor rgb="FFFF0000"/>
  </sheetPr>
  <dimension ref="B1:T40"/>
  <sheetViews>
    <sheetView showGridLines="0" topLeftCell="G1" workbookViewId="0">
      <selection activeCell="T4" sqref="T4"/>
    </sheetView>
  </sheetViews>
  <sheetFormatPr baseColWidth="10" defaultRowHeight="14.25"/>
  <cols>
    <col min="2" max="2" width="20" style="115" bestFit="1" customWidth="1"/>
    <col min="3" max="3" width="21.19921875" style="115" bestFit="1" customWidth="1"/>
    <col min="4" max="4" width="10.796875" style="115"/>
    <col min="5" max="5" width="10.796875" style="8"/>
    <col min="7" max="7" width="24.33203125" customWidth="1"/>
    <col min="8" max="8" width="27.796875" customWidth="1"/>
    <col min="10" max="10" width="18" customWidth="1"/>
    <col min="11" max="11" width="24.796875" customWidth="1"/>
    <col min="14" max="14" width="15.19921875" style="2" customWidth="1"/>
    <col min="15" max="15" width="15.19921875" customWidth="1"/>
    <col min="16" max="16" width="15.19921875" style="2" customWidth="1"/>
    <col min="17" max="17" width="15.19921875" customWidth="1"/>
    <col min="18" max="18" width="15.19921875" style="2" customWidth="1"/>
    <col min="19" max="19" width="15.19921875" customWidth="1"/>
  </cols>
  <sheetData>
    <row r="1" spans="2:20" ht="24" customHeight="1" thickBot="1">
      <c r="B1" s="274" t="s">
        <v>74</v>
      </c>
      <c r="C1" s="275"/>
      <c r="G1" s="117" t="s">
        <v>72</v>
      </c>
      <c r="H1" s="116" t="s">
        <v>73</v>
      </c>
      <c r="J1" s="276" t="s">
        <v>75</v>
      </c>
      <c r="K1" s="118" t="s">
        <v>81</v>
      </c>
      <c r="N1" s="273" t="s">
        <v>154</v>
      </c>
      <c r="O1" s="271"/>
      <c r="P1" s="273" t="s">
        <v>162</v>
      </c>
      <c r="Q1" s="272"/>
      <c r="R1" s="271" t="s">
        <v>153</v>
      </c>
      <c r="S1" s="272"/>
    </row>
    <row r="2" spans="2:20" ht="24" customHeight="1">
      <c r="B2" s="121" t="s">
        <v>62</v>
      </c>
      <c r="C2" s="123"/>
      <c r="G2" s="3" t="s">
        <v>62</v>
      </c>
      <c r="H2" s="5" t="s">
        <v>15</v>
      </c>
      <c r="J2" s="277"/>
      <c r="K2" s="119" t="s">
        <v>64</v>
      </c>
      <c r="N2" s="202" t="s">
        <v>14</v>
      </c>
      <c r="O2" s="190">
        <f>SUMIF('Patrimoine '!$C$5:$C$18,Paramètres!N2,'Patrimoine '!$F$5:$F$18)</f>
        <v>0</v>
      </c>
      <c r="P2" s="202" t="s">
        <v>166</v>
      </c>
      <c r="Q2" s="191" cm="1">
        <f t="array" ref="Q2:Q5">SUMIF('Patrimoine '!$D$5:$D$18,Paramètres!P2:P5,'Patrimoine '!$F$5:$F$18)</f>
        <v>0</v>
      </c>
      <c r="R2" s="2" t="s">
        <v>170</v>
      </c>
      <c r="S2" s="191">
        <f>SUMIF('Patrimoine '!$E$5:$E$18,Paramètres!R2,'Patrimoine '!$F$5:$F$18)</f>
        <v>0</v>
      </c>
      <c r="T2" s="217" t="s">
        <v>178</v>
      </c>
    </row>
    <row r="3" spans="2:20" ht="24" customHeight="1">
      <c r="B3" s="114" t="s">
        <v>16</v>
      </c>
      <c r="C3" s="124"/>
      <c r="G3" s="3" t="s">
        <v>16</v>
      </c>
      <c r="H3" s="129" t="s">
        <v>93</v>
      </c>
      <c r="J3" s="277"/>
      <c r="K3" s="119" t="s">
        <v>79</v>
      </c>
      <c r="N3" s="202" t="s">
        <v>161</v>
      </c>
      <c r="O3" s="190">
        <f>SUMIF('Patrimoine '!$C$5:$C$18,Paramètres!N3,'Patrimoine '!$F$5:$F$18)</f>
        <v>0</v>
      </c>
      <c r="P3" s="202" t="s">
        <v>167</v>
      </c>
      <c r="Q3" s="191">
        <v>0</v>
      </c>
      <c r="R3" s="2" t="s">
        <v>171</v>
      </c>
      <c r="S3" s="191">
        <f>SUMIF('Patrimoine '!$E$5:$E$18,Paramètres!R3,'Patrimoine '!$F$5:$F$18)</f>
        <v>0</v>
      </c>
      <c r="T3" s="217" t="s">
        <v>179</v>
      </c>
    </row>
    <row r="4" spans="2:20" ht="24" customHeight="1">
      <c r="B4" s="270" t="s">
        <v>65</v>
      </c>
      <c r="C4" s="124" t="s">
        <v>67</v>
      </c>
      <c r="G4" s="3" t="s">
        <v>92</v>
      </c>
      <c r="H4" s="129" t="s">
        <v>94</v>
      </c>
      <c r="J4" s="277"/>
      <c r="K4" s="119" t="s">
        <v>61</v>
      </c>
      <c r="N4" s="202" t="s">
        <v>157</v>
      </c>
      <c r="O4" s="190">
        <f>SUMIF('Patrimoine '!$C$5:$C$18,Paramètres!N4,'Patrimoine '!$F$5:$F$18)</f>
        <v>0</v>
      </c>
      <c r="P4" s="202" t="s">
        <v>168</v>
      </c>
      <c r="Q4" s="191">
        <v>0</v>
      </c>
      <c r="R4" s="2" t="s">
        <v>172</v>
      </c>
      <c r="S4" s="191">
        <f>SUMIF('Patrimoine '!$E$5:$E$18,Paramètres!R4,'Patrimoine '!$F$5:$F$18)</f>
        <v>0</v>
      </c>
      <c r="T4" s="217" t="s">
        <v>176</v>
      </c>
    </row>
    <row r="5" spans="2:20" ht="24" customHeight="1">
      <c r="B5" s="270"/>
      <c r="C5" s="124" t="s">
        <v>66</v>
      </c>
      <c r="G5" s="3"/>
      <c r="H5" s="129"/>
      <c r="J5" s="277"/>
      <c r="K5" s="119" t="s">
        <v>71</v>
      </c>
      <c r="N5" s="202" t="s">
        <v>158</v>
      </c>
      <c r="O5" s="190">
        <f>SUMIF('Patrimoine '!$C$5:$C$18,Paramètres!N5,'Patrimoine '!$F$5:$F$18)</f>
        <v>0</v>
      </c>
      <c r="P5" s="202" t="s">
        <v>169</v>
      </c>
      <c r="Q5" s="191">
        <v>0</v>
      </c>
      <c r="R5" s="2" t="s">
        <v>173</v>
      </c>
      <c r="S5" s="191">
        <f>SUMIF('Patrimoine '!$E$5:$E$18,Paramètres!R5,'Patrimoine '!$F$5:$F$18)</f>
        <v>0</v>
      </c>
      <c r="T5" s="217" t="s">
        <v>177</v>
      </c>
    </row>
    <row r="6" spans="2:20" ht="24" customHeight="1" thickBot="1">
      <c r="B6" s="270" t="s">
        <v>68</v>
      </c>
      <c r="C6" s="124" t="s">
        <v>69</v>
      </c>
      <c r="G6" s="3"/>
      <c r="H6" s="129"/>
      <c r="J6" s="278"/>
      <c r="K6" s="120" t="s">
        <v>80</v>
      </c>
      <c r="N6" s="202" t="s">
        <v>159</v>
      </c>
      <c r="O6" s="190">
        <f>SUMIF('Patrimoine '!$C$5:$C$18,Paramètres!N6,'Patrimoine '!$F$5:$F$18)</f>
        <v>0</v>
      </c>
      <c r="P6" s="202"/>
      <c r="Q6" s="189"/>
      <c r="S6" s="189"/>
    </row>
    <row r="7" spans="2:20" ht="24" customHeight="1">
      <c r="B7" s="270"/>
      <c r="C7" s="124" t="s">
        <v>70</v>
      </c>
      <c r="G7" s="3"/>
      <c r="H7" s="129"/>
      <c r="J7" s="267" t="s">
        <v>65</v>
      </c>
      <c r="K7" s="126" t="s">
        <v>82</v>
      </c>
      <c r="N7" s="202" t="s">
        <v>160</v>
      </c>
      <c r="O7" s="190">
        <f>SUMIF('Patrimoine '!$C$5:$C$18,Paramètres!N7,'Patrimoine '!$F$5:$F$18)</f>
        <v>0</v>
      </c>
      <c r="P7" s="202"/>
      <c r="Q7" s="189"/>
      <c r="S7" s="189"/>
    </row>
    <row r="8" spans="2:20" ht="24" customHeight="1" thickBot="1">
      <c r="B8" s="114" t="s">
        <v>15</v>
      </c>
      <c r="C8" s="124"/>
      <c r="G8" s="3"/>
      <c r="H8" s="129"/>
      <c r="J8" s="269"/>
      <c r="K8" s="127" t="s">
        <v>83</v>
      </c>
      <c r="N8" s="202" t="s">
        <v>106</v>
      </c>
      <c r="O8" s="190">
        <f>SUMIF('Patrimoine '!$C$5:$C$18,Paramètres!N8,'Patrimoine '!$F$5:$F$18)</f>
        <v>0</v>
      </c>
      <c r="P8" s="202"/>
      <c r="Q8" s="189"/>
      <c r="S8" s="189"/>
    </row>
    <row r="9" spans="2:20" ht="24" customHeight="1">
      <c r="B9" s="114" t="s">
        <v>14</v>
      </c>
      <c r="C9" s="124"/>
      <c r="G9" s="3"/>
      <c r="H9" s="129"/>
      <c r="J9" s="268" t="s">
        <v>76</v>
      </c>
      <c r="K9" s="128" t="s">
        <v>63</v>
      </c>
      <c r="N9" s="202" t="s">
        <v>163</v>
      </c>
      <c r="O9" s="190">
        <f>SUMIF('Patrimoine '!$C$5:$C$18,Paramètres!N9,'Patrimoine '!$F$5:$F$18)</f>
        <v>0</v>
      </c>
      <c r="P9" s="202"/>
      <c r="Q9" s="189"/>
      <c r="S9" s="189"/>
    </row>
    <row r="10" spans="2:20" ht="24" customHeight="1">
      <c r="B10" s="114" t="s">
        <v>71</v>
      </c>
      <c r="C10" s="124"/>
      <c r="G10" s="3"/>
      <c r="H10" s="129"/>
      <c r="J10" s="268"/>
      <c r="K10" s="128" t="s">
        <v>84</v>
      </c>
      <c r="N10" s="202" t="s">
        <v>164</v>
      </c>
      <c r="O10" s="190">
        <f>SUMIF('Patrimoine '!$C$5:$C$18,Paramètres!N10,'Patrimoine '!$F$5:$F$18)</f>
        <v>0</v>
      </c>
      <c r="P10" s="202"/>
      <c r="Q10" s="189"/>
      <c r="S10" s="189"/>
    </row>
    <row r="11" spans="2:20" ht="24" customHeight="1" thickBot="1">
      <c r="B11" s="114"/>
      <c r="C11" s="124"/>
      <c r="G11" s="3"/>
      <c r="H11" s="129"/>
      <c r="J11" s="269"/>
      <c r="K11" s="127" t="s">
        <v>85</v>
      </c>
      <c r="N11" s="203"/>
      <c r="O11" s="200">
        <f>SUM(O2:O10)</f>
        <v>0</v>
      </c>
      <c r="P11" s="205"/>
      <c r="Q11" s="201">
        <f t="shared" ref="Q11:S11" si="0">SUM(Q2:Q10)</f>
        <v>0</v>
      </c>
      <c r="R11" s="204"/>
      <c r="S11" s="201">
        <f t="shared" si="0"/>
        <v>0</v>
      </c>
    </row>
    <row r="12" spans="2:20" ht="24" customHeight="1">
      <c r="B12" s="114"/>
      <c r="C12" s="124"/>
      <c r="G12" s="3"/>
      <c r="H12" s="129"/>
      <c r="J12" s="267" t="s">
        <v>77</v>
      </c>
      <c r="K12" s="126" t="s">
        <v>86</v>
      </c>
    </row>
    <row r="13" spans="2:20" ht="24" customHeight="1">
      <c r="B13" s="114"/>
      <c r="C13" s="124"/>
      <c r="G13" s="3"/>
      <c r="H13" s="129"/>
      <c r="J13" s="268"/>
      <c r="K13" s="128" t="s">
        <v>87</v>
      </c>
    </row>
    <row r="14" spans="2:20" ht="24" customHeight="1">
      <c r="B14" s="114"/>
      <c r="C14" s="124"/>
      <c r="G14" s="3"/>
      <c r="H14" s="129"/>
      <c r="J14" s="268"/>
      <c r="K14" s="128" t="s">
        <v>70</v>
      </c>
    </row>
    <row r="15" spans="2:20" ht="24" customHeight="1" thickBot="1">
      <c r="B15" s="114"/>
      <c r="C15" s="124"/>
      <c r="G15" s="3"/>
      <c r="H15" s="129"/>
      <c r="J15" s="269"/>
      <c r="K15" s="127" t="s">
        <v>88</v>
      </c>
    </row>
    <row r="16" spans="2:20" ht="24" customHeight="1">
      <c r="B16" s="114"/>
      <c r="C16" s="124"/>
      <c r="G16" s="3"/>
      <c r="H16" s="129"/>
      <c r="J16" s="267" t="s">
        <v>78</v>
      </c>
      <c r="K16" s="126" t="s">
        <v>89</v>
      </c>
    </row>
    <row r="17" spans="2:11" ht="24" customHeight="1">
      <c r="B17" s="114"/>
      <c r="C17" s="124"/>
      <c r="G17" s="3"/>
      <c r="H17" s="129"/>
      <c r="J17" s="268"/>
      <c r="K17" s="128" t="s">
        <v>90</v>
      </c>
    </row>
    <row r="18" spans="2:11" ht="24" customHeight="1" thickBot="1">
      <c r="B18" s="122"/>
      <c r="C18" s="125"/>
      <c r="G18" s="4"/>
      <c r="H18" s="6"/>
      <c r="J18" s="269"/>
      <c r="K18" s="127" t="s">
        <v>91</v>
      </c>
    </row>
    <row r="22" spans="2:11" ht="24" customHeight="1"/>
    <row r="23" spans="2:11" ht="24" customHeight="1"/>
    <row r="24" spans="2:11" ht="24" customHeight="1"/>
    <row r="25" spans="2:11" ht="24" customHeight="1"/>
    <row r="26" spans="2:11" ht="24" customHeight="1"/>
    <row r="27" spans="2:11" ht="24" customHeight="1"/>
    <row r="28" spans="2:11" ht="24" customHeight="1"/>
    <row r="29" spans="2:11" ht="24" customHeight="1"/>
    <row r="30" spans="2:11" ht="24" customHeight="1"/>
    <row r="31" spans="2:11" ht="24" customHeight="1"/>
    <row r="32" spans="2:11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</sheetData>
  <mergeCells count="11">
    <mergeCell ref="J16:J18"/>
    <mergeCell ref="B4:B5"/>
    <mergeCell ref="B6:B7"/>
    <mergeCell ref="R1:S1"/>
    <mergeCell ref="P1:Q1"/>
    <mergeCell ref="N1:O1"/>
    <mergeCell ref="B1:C1"/>
    <mergeCell ref="J1:J6"/>
    <mergeCell ref="J7:J8"/>
    <mergeCell ref="J9:J11"/>
    <mergeCell ref="J12:J1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79848-53A5-8340-9E65-125E6F0F9925}">
  <dimension ref="A1"/>
  <sheetViews>
    <sheetView workbookViewId="0">
      <selection activeCell="L37" sqref="L37"/>
    </sheetView>
  </sheetViews>
  <sheetFormatPr baseColWidth="10" defaultRowHeight="14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9D1EC-B636-4D44-89BA-7344D033ECAF}">
  <dimension ref="A1"/>
  <sheetViews>
    <sheetView workbookViewId="0">
      <selection activeCell="L37" sqref="L37"/>
    </sheetView>
  </sheetViews>
  <sheetFormatPr baseColWidth="10" defaultRowHeight="14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74101-5A4F-48D0-B6C8-6D204CD4F592}">
  <dimension ref="A1:I183"/>
  <sheetViews>
    <sheetView showGridLines="0" zoomScale="90" zoomScaleNormal="70" workbookViewId="0">
      <selection activeCell="L37" sqref="L37"/>
    </sheetView>
  </sheetViews>
  <sheetFormatPr baseColWidth="10" defaultRowHeight="14.25"/>
  <cols>
    <col min="1" max="1" width="28.19921875" style="8" customWidth="1"/>
    <col min="2" max="2" width="26.33203125" style="9" customWidth="1"/>
    <col min="3" max="3" width="23.796875" style="9" customWidth="1"/>
    <col min="4" max="4" width="20.19921875" customWidth="1"/>
    <col min="5" max="5" width="21.19921875" customWidth="1"/>
    <col min="6" max="6" width="14.33203125" customWidth="1"/>
    <col min="8" max="8" width="37.33203125" customWidth="1"/>
    <col min="9" max="9" width="14.33203125" customWidth="1"/>
  </cols>
  <sheetData>
    <row r="1" spans="1:9" ht="41.55" customHeight="1" thickBot="1">
      <c r="A1" s="19" t="s">
        <v>5</v>
      </c>
      <c r="B1" s="21" t="s">
        <v>4</v>
      </c>
      <c r="C1" s="20" t="s">
        <v>6</v>
      </c>
      <c r="D1" s="10" t="s">
        <v>9</v>
      </c>
      <c r="E1" s="10" t="s">
        <v>10</v>
      </c>
      <c r="F1" s="28" t="s">
        <v>11</v>
      </c>
      <c r="H1" s="18" t="s">
        <v>7</v>
      </c>
      <c r="I1" s="23">
        <v>7.0000000000000007E-2</v>
      </c>
    </row>
    <row r="2" spans="1:9" ht="18.399999999999999" thickBot="1">
      <c r="A2" s="12">
        <v>1</v>
      </c>
      <c r="B2" s="13">
        <v>0</v>
      </c>
      <c r="C2" s="14">
        <v>100</v>
      </c>
      <c r="D2" s="26">
        <f>B3-B2-C2*A2</f>
        <v>0.58333333333334281</v>
      </c>
      <c r="E2" s="26">
        <f>C2*0.3</f>
        <v>30</v>
      </c>
      <c r="F2" s="26">
        <f>SUM(E2:E13)</f>
        <v>360</v>
      </c>
      <c r="H2" s="24" t="s">
        <v>8</v>
      </c>
      <c r="I2" s="25">
        <f>I1/12</f>
        <v>5.8333333333333336E-3</v>
      </c>
    </row>
    <row r="3" spans="1:9" ht="18">
      <c r="A3" s="12">
        <v>2</v>
      </c>
      <c r="B3" s="13">
        <f>(B2+C2)*(1+$I$2)</f>
        <v>100.58333333333334</v>
      </c>
      <c r="C3" s="14">
        <v>100</v>
      </c>
      <c r="D3" s="26">
        <f>B4-B3-C3</f>
        <v>1.1700694444444366</v>
      </c>
      <c r="E3" s="26">
        <f t="shared" ref="E3:E66" si="0">C3*0.3</f>
        <v>30</v>
      </c>
    </row>
    <row r="4" spans="1:9" ht="18">
      <c r="A4" s="12">
        <f>A3+1</f>
        <v>3</v>
      </c>
      <c r="B4" s="13">
        <f t="shared" ref="B4:B67" si="1">(B3+C3)*(1+$I$2)</f>
        <v>201.75340277777778</v>
      </c>
      <c r="C4" s="14">
        <v>100</v>
      </c>
      <c r="D4" s="26">
        <f>B5-B4-C4</f>
        <v>1.7602281828703497</v>
      </c>
      <c r="E4" s="26">
        <f t="shared" si="0"/>
        <v>30</v>
      </c>
    </row>
    <row r="5" spans="1:9" ht="18">
      <c r="A5" s="12">
        <f t="shared" ref="A5:A68" si="2">A4+1</f>
        <v>4</v>
      </c>
      <c r="B5" s="13">
        <f t="shared" si="1"/>
        <v>303.51363096064813</v>
      </c>
      <c r="C5" s="14">
        <v>100</v>
      </c>
      <c r="D5" s="26">
        <f t="shared" ref="D5:D68" si="3">B6-B5-C5</f>
        <v>2.3538295139371144</v>
      </c>
      <c r="E5" s="26">
        <f t="shared" si="0"/>
        <v>30</v>
      </c>
    </row>
    <row r="6" spans="1:9" ht="18">
      <c r="A6" s="12">
        <f t="shared" si="2"/>
        <v>5</v>
      </c>
      <c r="B6" s="13">
        <f t="shared" si="1"/>
        <v>405.86746047458524</v>
      </c>
      <c r="C6" s="14">
        <v>100</v>
      </c>
      <c r="D6" s="26">
        <f t="shared" si="3"/>
        <v>2.9508935194351125</v>
      </c>
      <c r="E6" s="26">
        <f t="shared" si="0"/>
        <v>30</v>
      </c>
    </row>
    <row r="7" spans="1:9" ht="18">
      <c r="A7" s="12">
        <f t="shared" si="2"/>
        <v>6</v>
      </c>
      <c r="B7" s="13">
        <f t="shared" si="1"/>
        <v>508.81835399402036</v>
      </c>
      <c r="C7" s="14">
        <v>100</v>
      </c>
      <c r="D7" s="26">
        <f t="shared" si="3"/>
        <v>3.551440398298439</v>
      </c>
      <c r="E7" s="26">
        <f t="shared" si="0"/>
        <v>30</v>
      </c>
    </row>
    <row r="8" spans="1:9" ht="18">
      <c r="A8" s="12">
        <f t="shared" si="2"/>
        <v>7</v>
      </c>
      <c r="B8" s="13">
        <f t="shared" si="1"/>
        <v>612.36979439231879</v>
      </c>
      <c r="C8" s="14">
        <v>100</v>
      </c>
      <c r="D8" s="26">
        <f t="shared" si="3"/>
        <v>4.1554904672885868</v>
      </c>
      <c r="E8" s="26">
        <f t="shared" si="0"/>
        <v>30</v>
      </c>
    </row>
    <row r="9" spans="1:9" ht="18">
      <c r="A9" s="12">
        <f t="shared" si="2"/>
        <v>8</v>
      </c>
      <c r="B9" s="13">
        <f t="shared" si="1"/>
        <v>716.52528485960738</v>
      </c>
      <c r="C9" s="14">
        <v>100</v>
      </c>
      <c r="D9" s="26">
        <f t="shared" si="3"/>
        <v>4.7630641616810863</v>
      </c>
      <c r="E9" s="26">
        <f t="shared" si="0"/>
        <v>30</v>
      </c>
    </row>
    <row r="10" spans="1:9" ht="18">
      <c r="A10" s="12">
        <f t="shared" si="2"/>
        <v>9</v>
      </c>
      <c r="B10" s="13">
        <f t="shared" si="1"/>
        <v>821.28834902128847</v>
      </c>
      <c r="C10" s="14">
        <v>100</v>
      </c>
      <c r="D10" s="26">
        <f t="shared" si="3"/>
        <v>5.374182035957574</v>
      </c>
      <c r="E10" s="26">
        <f t="shared" si="0"/>
        <v>30</v>
      </c>
    </row>
    <row r="11" spans="1:9" ht="18">
      <c r="A11" s="12">
        <f t="shared" si="2"/>
        <v>10</v>
      </c>
      <c r="B11" s="13">
        <f t="shared" si="1"/>
        <v>926.66253105724604</v>
      </c>
      <c r="C11" s="14">
        <v>100</v>
      </c>
      <c r="D11" s="26">
        <f t="shared" si="3"/>
        <v>5.988864764500704</v>
      </c>
      <c r="E11" s="26">
        <f t="shared" si="0"/>
        <v>30</v>
      </c>
    </row>
    <row r="12" spans="1:9" ht="18">
      <c r="A12" s="12">
        <f t="shared" si="2"/>
        <v>11</v>
      </c>
      <c r="B12" s="13">
        <f t="shared" si="1"/>
        <v>1032.6513958217467</v>
      </c>
      <c r="C12" s="14">
        <v>100</v>
      </c>
      <c r="D12" s="26">
        <f t="shared" si="3"/>
        <v>6.6071331422936055</v>
      </c>
      <c r="E12" s="26">
        <f t="shared" si="0"/>
        <v>30</v>
      </c>
    </row>
    <row r="13" spans="1:9" ht="18">
      <c r="A13" s="15">
        <f t="shared" si="2"/>
        <v>12</v>
      </c>
      <c r="B13" s="16">
        <f t="shared" si="1"/>
        <v>1139.2585289640404</v>
      </c>
      <c r="C13" s="14">
        <v>100</v>
      </c>
      <c r="D13" s="26">
        <f t="shared" si="3"/>
        <v>7.2290080856234908</v>
      </c>
      <c r="E13" s="26">
        <f t="shared" si="0"/>
        <v>30</v>
      </c>
      <c r="F13" s="26"/>
    </row>
    <row r="14" spans="1:9" ht="18">
      <c r="A14" s="12">
        <f t="shared" si="2"/>
        <v>13</v>
      </c>
      <c r="B14" s="13">
        <f t="shared" si="1"/>
        <v>1246.4875370496638</v>
      </c>
      <c r="C14" s="14">
        <v>100</v>
      </c>
      <c r="D14" s="26">
        <f t="shared" si="3"/>
        <v>7.8545106327896974</v>
      </c>
      <c r="E14" s="26">
        <f t="shared" si="0"/>
        <v>30</v>
      </c>
    </row>
    <row r="15" spans="1:9" ht="18">
      <c r="A15" s="12">
        <f t="shared" si="2"/>
        <v>14</v>
      </c>
      <c r="B15" s="13">
        <f t="shared" si="1"/>
        <v>1354.3420476824535</v>
      </c>
      <c r="C15" s="14">
        <v>100</v>
      </c>
      <c r="D15" s="26">
        <f t="shared" si="3"/>
        <v>8.4836619448144575</v>
      </c>
      <c r="E15" s="26">
        <f t="shared" si="0"/>
        <v>30</v>
      </c>
    </row>
    <row r="16" spans="1:9" ht="18">
      <c r="A16" s="12">
        <f t="shared" si="2"/>
        <v>15</v>
      </c>
      <c r="B16" s="13">
        <f t="shared" si="1"/>
        <v>1462.825709627268</v>
      </c>
      <c r="C16" s="14">
        <v>100</v>
      </c>
      <c r="D16" s="26">
        <f t="shared" si="3"/>
        <v>9.1164833061591253</v>
      </c>
      <c r="E16" s="26">
        <f t="shared" si="0"/>
        <v>30</v>
      </c>
    </row>
    <row r="17" spans="1:5" ht="18">
      <c r="A17" s="12">
        <f t="shared" si="2"/>
        <v>16</v>
      </c>
      <c r="B17" s="13">
        <f t="shared" si="1"/>
        <v>1571.9421929334271</v>
      </c>
      <c r="C17" s="14">
        <v>100</v>
      </c>
      <c r="D17" s="26">
        <f t="shared" si="3"/>
        <v>9.7529961254449518</v>
      </c>
      <c r="E17" s="26">
        <f t="shared" si="0"/>
        <v>30</v>
      </c>
    </row>
    <row r="18" spans="1:5" ht="18">
      <c r="A18" s="12">
        <f t="shared" si="2"/>
        <v>17</v>
      </c>
      <c r="B18" s="13">
        <f t="shared" si="1"/>
        <v>1681.6951890588721</v>
      </c>
      <c r="C18" s="14">
        <v>100</v>
      </c>
      <c r="D18" s="26">
        <f t="shared" si="3"/>
        <v>10.393221936176815</v>
      </c>
      <c r="E18" s="26">
        <f t="shared" si="0"/>
        <v>30</v>
      </c>
    </row>
    <row r="19" spans="1:5" ht="18">
      <c r="A19" s="12">
        <f t="shared" si="2"/>
        <v>18</v>
      </c>
      <c r="B19" s="13">
        <f t="shared" si="1"/>
        <v>1792.0884109950489</v>
      </c>
      <c r="C19" s="14">
        <v>100</v>
      </c>
      <c r="D19" s="26">
        <f t="shared" si="3"/>
        <v>11.03718239747127</v>
      </c>
      <c r="E19" s="26">
        <f t="shared" si="0"/>
        <v>30</v>
      </c>
    </row>
    <row r="20" spans="1:5" ht="18">
      <c r="A20" s="12">
        <f t="shared" si="2"/>
        <v>19</v>
      </c>
      <c r="B20" s="13">
        <f t="shared" si="1"/>
        <v>1903.1255933925202</v>
      </c>
      <c r="C20" s="14">
        <v>100</v>
      </c>
      <c r="D20" s="26">
        <f t="shared" si="3"/>
        <v>11.68489929478983</v>
      </c>
      <c r="E20" s="26">
        <f t="shared" si="0"/>
        <v>30</v>
      </c>
    </row>
    <row r="21" spans="1:5" ht="18">
      <c r="A21" s="12">
        <f t="shared" si="2"/>
        <v>20</v>
      </c>
      <c r="B21" s="13">
        <f t="shared" si="1"/>
        <v>2014.81049268731</v>
      </c>
      <c r="C21" s="14">
        <v>100</v>
      </c>
      <c r="D21" s="26">
        <f t="shared" si="3"/>
        <v>12.33639454067611</v>
      </c>
      <c r="E21" s="26">
        <f t="shared" si="0"/>
        <v>30</v>
      </c>
    </row>
    <row r="22" spans="1:5" ht="18">
      <c r="A22" s="12">
        <f t="shared" si="2"/>
        <v>21</v>
      </c>
      <c r="B22" s="13">
        <f t="shared" si="1"/>
        <v>2127.1468872279861</v>
      </c>
      <c r="C22" s="14">
        <v>100</v>
      </c>
      <c r="D22" s="26">
        <f t="shared" si="3"/>
        <v>12.991690175496842</v>
      </c>
      <c r="E22" s="26">
        <f t="shared" si="0"/>
        <v>30</v>
      </c>
    </row>
    <row r="23" spans="1:5" ht="18">
      <c r="A23" s="12">
        <f t="shared" si="2"/>
        <v>22</v>
      </c>
      <c r="B23" s="13">
        <f t="shared" si="1"/>
        <v>2240.1385774034829</v>
      </c>
      <c r="C23" s="14">
        <v>100</v>
      </c>
      <c r="D23" s="26">
        <f t="shared" si="3"/>
        <v>13.650808368186972</v>
      </c>
      <c r="E23" s="26">
        <f t="shared" si="0"/>
        <v>30</v>
      </c>
    </row>
    <row r="24" spans="1:5" ht="18">
      <c r="A24" s="12">
        <f t="shared" si="2"/>
        <v>23</v>
      </c>
      <c r="B24" s="13">
        <f t="shared" si="1"/>
        <v>2353.7893857716699</v>
      </c>
      <c r="C24" s="14">
        <v>100</v>
      </c>
      <c r="D24" s="26">
        <f t="shared" si="3"/>
        <v>14.31377141700159</v>
      </c>
      <c r="E24" s="26">
        <f t="shared" si="0"/>
        <v>30</v>
      </c>
    </row>
    <row r="25" spans="1:5" ht="18">
      <c r="A25" s="15">
        <f t="shared" si="2"/>
        <v>24</v>
      </c>
      <c r="B25" s="16">
        <f t="shared" si="1"/>
        <v>2468.1031571886715</v>
      </c>
      <c r="C25" s="14">
        <v>100</v>
      </c>
      <c r="D25" s="26">
        <f t="shared" si="3"/>
        <v>14.980601750267397</v>
      </c>
      <c r="E25" s="26">
        <f t="shared" si="0"/>
        <v>30</v>
      </c>
    </row>
    <row r="26" spans="1:5" ht="18">
      <c r="A26" s="12">
        <f t="shared" si="2"/>
        <v>25</v>
      </c>
      <c r="B26" s="13">
        <f t="shared" si="1"/>
        <v>2583.0837589389389</v>
      </c>
      <c r="C26" s="14">
        <v>100</v>
      </c>
      <c r="D26" s="26">
        <f t="shared" si="3"/>
        <v>15.651321927143726</v>
      </c>
      <c r="E26" s="26">
        <f t="shared" si="0"/>
        <v>30</v>
      </c>
    </row>
    <row r="27" spans="1:5" ht="18">
      <c r="A27" s="12">
        <f t="shared" si="2"/>
        <v>26</v>
      </c>
      <c r="B27" s="13">
        <f t="shared" si="1"/>
        <v>2698.7350808660826</v>
      </c>
      <c r="C27" s="14">
        <v>100</v>
      </c>
      <c r="D27" s="26">
        <f t="shared" si="3"/>
        <v>16.32595463838561</v>
      </c>
      <c r="E27" s="26">
        <f t="shared" si="0"/>
        <v>30</v>
      </c>
    </row>
    <row r="28" spans="1:5" ht="18">
      <c r="A28" s="12">
        <f t="shared" si="2"/>
        <v>27</v>
      </c>
      <c r="B28" s="13">
        <f t="shared" si="1"/>
        <v>2815.0610355044682</v>
      </c>
      <c r="C28" s="14">
        <v>100</v>
      </c>
      <c r="D28" s="26">
        <f t="shared" si="3"/>
        <v>17.004522707109572</v>
      </c>
      <c r="E28" s="26">
        <f t="shared" si="0"/>
        <v>30</v>
      </c>
    </row>
    <row r="29" spans="1:5" ht="18">
      <c r="A29" s="12">
        <f t="shared" si="2"/>
        <v>28</v>
      </c>
      <c r="B29" s="13">
        <f t="shared" si="1"/>
        <v>2932.0655582115778</v>
      </c>
      <c r="C29" s="14">
        <v>100</v>
      </c>
      <c r="D29" s="26">
        <f t="shared" si="3"/>
        <v>17.687049089567608</v>
      </c>
      <c r="E29" s="26">
        <f t="shared" si="0"/>
        <v>30</v>
      </c>
    </row>
    <row r="30" spans="1:5" ht="18">
      <c r="A30" s="12">
        <f t="shared" si="2"/>
        <v>29</v>
      </c>
      <c r="B30" s="13">
        <f t="shared" si="1"/>
        <v>3049.7526073011454</v>
      </c>
      <c r="C30" s="14">
        <v>100</v>
      </c>
      <c r="D30" s="26">
        <f t="shared" si="3"/>
        <v>18.373556875923441</v>
      </c>
      <c r="E30" s="26">
        <f t="shared" si="0"/>
        <v>30</v>
      </c>
    </row>
    <row r="31" spans="1:5" ht="18">
      <c r="A31" s="12">
        <f t="shared" si="2"/>
        <v>30</v>
      </c>
      <c r="B31" s="13">
        <f t="shared" si="1"/>
        <v>3168.1261641770689</v>
      </c>
      <c r="C31" s="14">
        <v>100</v>
      </c>
      <c r="D31" s="26">
        <f t="shared" si="3"/>
        <v>19.064069291032865</v>
      </c>
      <c r="E31" s="26">
        <f t="shared" si="0"/>
        <v>30</v>
      </c>
    </row>
    <row r="32" spans="1:5" ht="18">
      <c r="A32" s="12">
        <f t="shared" si="2"/>
        <v>31</v>
      </c>
      <c r="B32" s="13">
        <f t="shared" si="1"/>
        <v>3287.1902334681017</v>
      </c>
      <c r="C32" s="14">
        <v>100</v>
      </c>
      <c r="D32" s="26">
        <f t="shared" si="3"/>
        <v>19.758609695230462</v>
      </c>
      <c r="E32" s="26">
        <f t="shared" si="0"/>
        <v>30</v>
      </c>
    </row>
    <row r="33" spans="1:5" ht="18">
      <c r="A33" s="12">
        <f t="shared" si="2"/>
        <v>32</v>
      </c>
      <c r="B33" s="13">
        <f t="shared" si="1"/>
        <v>3406.9488431633322</v>
      </c>
      <c r="C33" s="14">
        <v>100</v>
      </c>
      <c r="D33" s="26">
        <f t="shared" si="3"/>
        <v>20.457201585119492</v>
      </c>
      <c r="E33" s="26">
        <f t="shared" si="0"/>
        <v>30</v>
      </c>
    </row>
    <row r="34" spans="1:5" ht="18">
      <c r="A34" s="12">
        <f t="shared" si="2"/>
        <v>33</v>
      </c>
      <c r="B34" s="13">
        <f t="shared" si="1"/>
        <v>3527.4060447484517</v>
      </c>
      <c r="C34" s="14">
        <v>100</v>
      </c>
      <c r="D34" s="26">
        <f t="shared" si="3"/>
        <v>21.159868594365889</v>
      </c>
      <c r="E34" s="26">
        <f t="shared" si="0"/>
        <v>30</v>
      </c>
    </row>
    <row r="35" spans="1:5" ht="18">
      <c r="A35" s="12">
        <f t="shared" si="2"/>
        <v>34</v>
      </c>
      <c r="B35" s="13">
        <f t="shared" si="1"/>
        <v>3648.5659133428176</v>
      </c>
      <c r="C35" s="14">
        <v>100</v>
      </c>
      <c r="D35" s="26">
        <f t="shared" si="3"/>
        <v>21.866634494499976</v>
      </c>
      <c r="E35" s="26">
        <f t="shared" si="0"/>
        <v>30</v>
      </c>
    </row>
    <row r="36" spans="1:5" ht="18">
      <c r="A36" s="12">
        <f t="shared" si="2"/>
        <v>35</v>
      </c>
      <c r="B36" s="13">
        <f t="shared" si="1"/>
        <v>3770.4325478373175</v>
      </c>
      <c r="C36" s="14">
        <v>100</v>
      </c>
      <c r="D36" s="26">
        <f t="shared" si="3"/>
        <v>22.577523195717731</v>
      </c>
      <c r="E36" s="26">
        <f t="shared" si="0"/>
        <v>30</v>
      </c>
    </row>
    <row r="37" spans="1:5" ht="18">
      <c r="A37" s="15">
        <f t="shared" si="2"/>
        <v>36</v>
      </c>
      <c r="B37" s="16">
        <f t="shared" si="1"/>
        <v>3893.0100710330353</v>
      </c>
      <c r="C37" s="14">
        <v>100</v>
      </c>
      <c r="D37" s="26">
        <f t="shared" si="3"/>
        <v>23.292558747692965</v>
      </c>
      <c r="E37" s="26">
        <f t="shared" si="0"/>
        <v>30</v>
      </c>
    </row>
    <row r="38" spans="1:5" ht="18">
      <c r="A38" s="12">
        <f t="shared" si="2"/>
        <v>37</v>
      </c>
      <c r="B38" s="13">
        <f t="shared" si="1"/>
        <v>4016.3026297807282</v>
      </c>
      <c r="C38" s="14">
        <v>100</v>
      </c>
      <c r="D38" s="26">
        <f t="shared" si="3"/>
        <v>24.011765340387683</v>
      </c>
      <c r="E38" s="26">
        <f t="shared" si="0"/>
        <v>30</v>
      </c>
    </row>
    <row r="39" spans="1:5" ht="18">
      <c r="A39" s="12">
        <f t="shared" si="2"/>
        <v>38</v>
      </c>
      <c r="B39" s="13">
        <f t="shared" si="1"/>
        <v>4140.3143951211159</v>
      </c>
      <c r="C39" s="14">
        <v>100</v>
      </c>
      <c r="D39" s="26">
        <f t="shared" si="3"/>
        <v>24.735167304873357</v>
      </c>
      <c r="E39" s="26">
        <f t="shared" si="0"/>
        <v>30</v>
      </c>
    </row>
    <row r="40" spans="1:5" ht="18">
      <c r="A40" s="12">
        <f t="shared" si="2"/>
        <v>39</v>
      </c>
      <c r="B40" s="13">
        <f t="shared" si="1"/>
        <v>4265.0495624259893</v>
      </c>
      <c r="C40" s="14">
        <v>100</v>
      </c>
      <c r="D40" s="26">
        <f t="shared" si="3"/>
        <v>25.462789114151747</v>
      </c>
      <c r="E40" s="26">
        <f t="shared" si="0"/>
        <v>30</v>
      </c>
    </row>
    <row r="41" spans="1:5" ht="18">
      <c r="A41" s="12">
        <f t="shared" si="2"/>
        <v>40</v>
      </c>
      <c r="B41" s="13">
        <f t="shared" si="1"/>
        <v>4390.512351540141</v>
      </c>
      <c r="C41" s="14">
        <v>100</v>
      </c>
      <c r="D41" s="26">
        <f t="shared" si="3"/>
        <v>26.194655383984355</v>
      </c>
      <c r="E41" s="26">
        <f t="shared" si="0"/>
        <v>30</v>
      </c>
    </row>
    <row r="42" spans="1:5" ht="18">
      <c r="A42" s="12">
        <f t="shared" si="2"/>
        <v>41</v>
      </c>
      <c r="B42" s="13">
        <f t="shared" si="1"/>
        <v>4516.7070069241254</v>
      </c>
      <c r="C42" s="14">
        <v>100</v>
      </c>
      <c r="D42" s="26">
        <f t="shared" si="3"/>
        <v>26.930790873724618</v>
      </c>
      <c r="E42" s="26">
        <f t="shared" si="0"/>
        <v>30</v>
      </c>
    </row>
    <row r="43" spans="1:5" ht="18">
      <c r="A43" s="12">
        <f t="shared" si="2"/>
        <v>42</v>
      </c>
      <c r="B43" s="13">
        <f t="shared" si="1"/>
        <v>4643.63779779785</v>
      </c>
      <c r="C43" s="14">
        <v>100</v>
      </c>
      <c r="D43" s="26">
        <f t="shared" si="3"/>
        <v>27.671220487154642</v>
      </c>
      <c r="E43" s="26">
        <f t="shared" si="0"/>
        <v>30</v>
      </c>
    </row>
    <row r="44" spans="1:5" ht="18">
      <c r="A44" s="12">
        <f t="shared" si="2"/>
        <v>43</v>
      </c>
      <c r="B44" s="13">
        <f t="shared" si="1"/>
        <v>4771.3090182850046</v>
      </c>
      <c r="C44" s="14">
        <v>100</v>
      </c>
      <c r="D44" s="26">
        <f t="shared" si="3"/>
        <v>28.41596927332921</v>
      </c>
      <c r="E44" s="26">
        <f t="shared" si="0"/>
        <v>30</v>
      </c>
    </row>
    <row r="45" spans="1:5" ht="18">
      <c r="A45" s="12">
        <f t="shared" si="2"/>
        <v>44</v>
      </c>
      <c r="B45" s="13">
        <f t="shared" si="1"/>
        <v>4899.7249875583339</v>
      </c>
      <c r="C45" s="14">
        <v>100</v>
      </c>
      <c r="D45" s="26">
        <f t="shared" si="3"/>
        <v>29.165062427423436</v>
      </c>
      <c r="E45" s="26">
        <f t="shared" si="0"/>
        <v>30</v>
      </c>
    </row>
    <row r="46" spans="1:5" ht="18">
      <c r="A46" s="12">
        <f t="shared" si="2"/>
        <v>45</v>
      </c>
      <c r="B46" s="13">
        <f t="shared" si="1"/>
        <v>5028.8900499857573</v>
      </c>
      <c r="C46" s="14">
        <v>100</v>
      </c>
      <c r="D46" s="26">
        <f t="shared" si="3"/>
        <v>29.918525291584046</v>
      </c>
      <c r="E46" s="26">
        <f t="shared" si="0"/>
        <v>30</v>
      </c>
    </row>
    <row r="47" spans="1:5" ht="18">
      <c r="A47" s="12">
        <f t="shared" si="2"/>
        <v>46</v>
      </c>
      <c r="B47" s="13">
        <f t="shared" si="1"/>
        <v>5158.8085752773413</v>
      </c>
      <c r="C47" s="14">
        <v>100</v>
      </c>
      <c r="D47" s="26">
        <f t="shared" si="3"/>
        <v>30.67638335578431</v>
      </c>
      <c r="E47" s="26">
        <f t="shared" si="0"/>
        <v>30</v>
      </c>
    </row>
    <row r="48" spans="1:5" ht="18">
      <c r="A48" s="12">
        <f t="shared" si="2"/>
        <v>47</v>
      </c>
      <c r="B48" s="13">
        <f t="shared" si="1"/>
        <v>5289.4849586331256</v>
      </c>
      <c r="C48" s="14">
        <v>100</v>
      </c>
      <c r="D48" s="26">
        <f t="shared" si="3"/>
        <v>31.438662258693512</v>
      </c>
      <c r="E48" s="26">
        <f t="shared" si="0"/>
        <v>30</v>
      </c>
    </row>
    <row r="49" spans="1:5" ht="18">
      <c r="A49" s="15">
        <f t="shared" si="2"/>
        <v>48</v>
      </c>
      <c r="B49" s="16">
        <f t="shared" si="1"/>
        <v>5420.9236208918192</v>
      </c>
      <c r="C49" s="14">
        <v>100</v>
      </c>
      <c r="D49" s="26">
        <f t="shared" si="3"/>
        <v>32.205387788535518</v>
      </c>
      <c r="E49" s="26">
        <f t="shared" si="0"/>
        <v>30</v>
      </c>
    </row>
    <row r="50" spans="1:5" ht="18">
      <c r="A50" s="12">
        <f t="shared" si="2"/>
        <v>49</v>
      </c>
      <c r="B50" s="13">
        <f t="shared" si="1"/>
        <v>5553.1290086803547</v>
      </c>
      <c r="C50" s="14">
        <v>100</v>
      </c>
      <c r="D50" s="26">
        <f t="shared" si="3"/>
        <v>32.976585883969165</v>
      </c>
      <c r="E50" s="26">
        <f t="shared" si="0"/>
        <v>30</v>
      </c>
    </row>
    <row r="51" spans="1:5" ht="18">
      <c r="A51" s="12">
        <f t="shared" si="2"/>
        <v>50</v>
      </c>
      <c r="B51" s="13">
        <f t="shared" si="1"/>
        <v>5686.1055945643238</v>
      </c>
      <c r="C51" s="14">
        <v>100</v>
      </c>
      <c r="D51" s="26">
        <f t="shared" si="3"/>
        <v>33.752282634958647</v>
      </c>
      <c r="E51" s="26">
        <f t="shared" si="0"/>
        <v>30</v>
      </c>
    </row>
    <row r="52" spans="1:5" ht="18">
      <c r="A52" s="12">
        <f t="shared" si="2"/>
        <v>51</v>
      </c>
      <c r="B52" s="13">
        <f t="shared" si="1"/>
        <v>5819.8578771992825</v>
      </c>
      <c r="C52" s="14">
        <v>100</v>
      </c>
      <c r="D52" s="26">
        <f t="shared" si="3"/>
        <v>34.532504283663002</v>
      </c>
      <c r="E52" s="26">
        <f t="shared" si="0"/>
        <v>30</v>
      </c>
    </row>
    <row r="53" spans="1:5" ht="18">
      <c r="A53" s="12">
        <f t="shared" si="2"/>
        <v>52</v>
      </c>
      <c r="B53" s="13">
        <f t="shared" si="1"/>
        <v>5954.3903814829455</v>
      </c>
      <c r="C53" s="14">
        <v>100</v>
      </c>
      <c r="D53" s="26">
        <f t="shared" si="3"/>
        <v>35.317277225317412</v>
      </c>
      <c r="E53" s="26">
        <f t="shared" si="0"/>
        <v>30</v>
      </c>
    </row>
    <row r="54" spans="1:5" ht="18">
      <c r="A54" s="12">
        <f t="shared" si="2"/>
        <v>53</v>
      </c>
      <c r="B54" s="13">
        <f t="shared" si="1"/>
        <v>6089.7076587082629</v>
      </c>
      <c r="C54" s="14">
        <v>100</v>
      </c>
      <c r="D54" s="26">
        <f t="shared" si="3"/>
        <v>36.106628009131782</v>
      </c>
      <c r="E54" s="26">
        <f t="shared" si="0"/>
        <v>30</v>
      </c>
    </row>
    <row r="55" spans="1:5" ht="18">
      <c r="A55" s="12">
        <f t="shared" si="2"/>
        <v>54</v>
      </c>
      <c r="B55" s="13">
        <f t="shared" si="1"/>
        <v>6225.8142867173947</v>
      </c>
      <c r="C55" s="14">
        <v>100</v>
      </c>
      <c r="D55" s="26">
        <f t="shared" si="3"/>
        <v>36.900583339184777</v>
      </c>
      <c r="E55" s="26">
        <f t="shared" si="0"/>
        <v>30</v>
      </c>
    </row>
    <row r="56" spans="1:5" ht="18">
      <c r="A56" s="12">
        <f t="shared" si="2"/>
        <v>55</v>
      </c>
      <c r="B56" s="13">
        <f t="shared" si="1"/>
        <v>6362.7148700565795</v>
      </c>
      <c r="C56" s="14">
        <v>100</v>
      </c>
      <c r="D56" s="26">
        <f t="shared" si="3"/>
        <v>37.699170075330585</v>
      </c>
      <c r="E56" s="26">
        <f t="shared" si="0"/>
        <v>30</v>
      </c>
    </row>
    <row r="57" spans="1:5" ht="18">
      <c r="A57" s="12">
        <f t="shared" si="2"/>
        <v>56</v>
      </c>
      <c r="B57" s="13">
        <f t="shared" si="1"/>
        <v>6500.41404013191</v>
      </c>
      <c r="C57" s="14">
        <v>100</v>
      </c>
      <c r="D57" s="26">
        <f t="shared" si="3"/>
        <v>38.502415234102955</v>
      </c>
      <c r="E57" s="26">
        <f t="shared" si="0"/>
        <v>30</v>
      </c>
    </row>
    <row r="58" spans="1:5" ht="18">
      <c r="A58" s="12">
        <f t="shared" si="2"/>
        <v>57</v>
      </c>
      <c r="B58" s="13">
        <f t="shared" si="1"/>
        <v>6638.916455366013</v>
      </c>
      <c r="C58" s="14">
        <v>100</v>
      </c>
      <c r="D58" s="26">
        <f t="shared" si="3"/>
        <v>39.310345989635607</v>
      </c>
      <c r="E58" s="26">
        <f t="shared" si="0"/>
        <v>30</v>
      </c>
    </row>
    <row r="59" spans="1:5" ht="18">
      <c r="A59" s="12">
        <f t="shared" si="2"/>
        <v>58</v>
      </c>
      <c r="B59" s="13">
        <f t="shared" si="1"/>
        <v>6778.2268013556486</v>
      </c>
      <c r="C59" s="14">
        <v>100</v>
      </c>
      <c r="D59" s="26">
        <f t="shared" si="3"/>
        <v>40.122989674574455</v>
      </c>
      <c r="E59" s="26">
        <f t="shared" si="0"/>
        <v>30</v>
      </c>
    </row>
    <row r="60" spans="1:5" ht="18">
      <c r="A60" s="12">
        <f t="shared" si="2"/>
        <v>59</v>
      </c>
      <c r="B60" s="13">
        <f t="shared" si="1"/>
        <v>6918.3497910302231</v>
      </c>
      <c r="C60" s="14">
        <v>100</v>
      </c>
      <c r="D60" s="26">
        <f t="shared" si="3"/>
        <v>40.940373781009839</v>
      </c>
      <c r="E60" s="26">
        <f t="shared" si="0"/>
        <v>30</v>
      </c>
    </row>
    <row r="61" spans="1:5" ht="18">
      <c r="A61" s="15">
        <f t="shared" si="2"/>
        <v>60</v>
      </c>
      <c r="B61" s="16">
        <f t="shared" si="1"/>
        <v>7059.2901648112329</v>
      </c>
      <c r="C61" s="14">
        <v>100</v>
      </c>
      <c r="D61" s="26">
        <f t="shared" si="3"/>
        <v>41.762525961398751</v>
      </c>
      <c r="E61" s="26">
        <f t="shared" si="0"/>
        <v>30</v>
      </c>
    </row>
    <row r="62" spans="1:5" ht="18">
      <c r="A62" s="12">
        <f t="shared" si="2"/>
        <v>61</v>
      </c>
      <c r="B62" s="13">
        <f t="shared" si="1"/>
        <v>7201.0526907726316</v>
      </c>
      <c r="C62" s="14">
        <v>100</v>
      </c>
      <c r="D62" s="26">
        <f t="shared" si="3"/>
        <v>42.589474029507073</v>
      </c>
      <c r="E62" s="26">
        <f t="shared" si="0"/>
        <v>30</v>
      </c>
    </row>
    <row r="63" spans="1:5" ht="18">
      <c r="A63" s="12">
        <f t="shared" si="2"/>
        <v>62</v>
      </c>
      <c r="B63" s="13">
        <f t="shared" si="1"/>
        <v>7343.6421648021387</v>
      </c>
      <c r="C63" s="14">
        <v>100</v>
      </c>
      <c r="D63" s="26">
        <f t="shared" si="3"/>
        <v>43.421245961346358</v>
      </c>
      <c r="E63" s="26">
        <f t="shared" si="0"/>
        <v>30</v>
      </c>
    </row>
    <row r="64" spans="1:5" ht="18">
      <c r="A64" s="12">
        <f t="shared" si="2"/>
        <v>63</v>
      </c>
      <c r="B64" s="13">
        <f t="shared" si="1"/>
        <v>7487.0634107634851</v>
      </c>
      <c r="C64" s="14">
        <v>100</v>
      </c>
      <c r="D64" s="26">
        <f t="shared" si="3"/>
        <v>44.25786989612061</v>
      </c>
      <c r="E64" s="26">
        <f t="shared" si="0"/>
        <v>30</v>
      </c>
    </row>
    <row r="65" spans="1:5" ht="18">
      <c r="A65" s="12">
        <f t="shared" si="2"/>
        <v>64</v>
      </c>
      <c r="B65" s="13">
        <f t="shared" si="1"/>
        <v>7631.3212806596057</v>
      </c>
      <c r="C65" s="14">
        <v>100</v>
      </c>
      <c r="D65" s="26">
        <f t="shared" si="3"/>
        <v>45.099374137181258</v>
      </c>
      <c r="E65" s="26">
        <f t="shared" si="0"/>
        <v>30</v>
      </c>
    </row>
    <row r="66" spans="1:5" ht="18">
      <c r="A66" s="12">
        <f t="shared" si="2"/>
        <v>65</v>
      </c>
      <c r="B66" s="13">
        <f t="shared" si="1"/>
        <v>7776.4206547967869</v>
      </c>
      <c r="C66" s="14">
        <v>100</v>
      </c>
      <c r="D66" s="26">
        <f t="shared" si="3"/>
        <v>45.945787152981211</v>
      </c>
      <c r="E66" s="26">
        <f t="shared" si="0"/>
        <v>30</v>
      </c>
    </row>
    <row r="67" spans="1:5" ht="18">
      <c r="A67" s="12">
        <f t="shared" si="2"/>
        <v>66</v>
      </c>
      <c r="B67" s="13">
        <f t="shared" si="1"/>
        <v>7922.3664419497682</v>
      </c>
      <c r="C67" s="14">
        <v>100</v>
      </c>
      <c r="D67" s="26">
        <f t="shared" si="3"/>
        <v>46.797137578040747</v>
      </c>
      <c r="E67" s="26">
        <f t="shared" ref="E67:E130" si="4">C67*0.3</f>
        <v>30</v>
      </c>
    </row>
    <row r="68" spans="1:5" ht="18">
      <c r="A68" s="12">
        <f t="shared" si="2"/>
        <v>67</v>
      </c>
      <c r="B68" s="13">
        <f t="shared" ref="B68:B131" si="5">(B67+C67)*(1+$I$2)</f>
        <v>8069.1635795278089</v>
      </c>
      <c r="C68" s="14">
        <v>100</v>
      </c>
      <c r="D68" s="26">
        <f t="shared" si="3"/>
        <v>47.653454213912482</v>
      </c>
      <c r="E68" s="26">
        <f t="shared" si="4"/>
        <v>30</v>
      </c>
    </row>
    <row r="69" spans="1:5" ht="18">
      <c r="A69" s="12">
        <f t="shared" ref="A69:A132" si="6">A68+1</f>
        <v>68</v>
      </c>
      <c r="B69" s="13">
        <f t="shared" si="5"/>
        <v>8216.8170337417214</v>
      </c>
      <c r="C69" s="14">
        <v>100</v>
      </c>
      <c r="D69" s="26">
        <f t="shared" ref="D69:D132" si="7">B70-B69-C69</f>
        <v>48.514766030160899</v>
      </c>
      <c r="E69" s="26">
        <f t="shared" si="4"/>
        <v>30</v>
      </c>
    </row>
    <row r="70" spans="1:5" ht="18">
      <c r="A70" s="12">
        <f t="shared" si="6"/>
        <v>69</v>
      </c>
      <c r="B70" s="13">
        <f t="shared" si="5"/>
        <v>8365.3317997718823</v>
      </c>
      <c r="C70" s="14">
        <v>100</v>
      </c>
      <c r="D70" s="26">
        <f t="shared" si="7"/>
        <v>49.381102165336415</v>
      </c>
      <c r="E70" s="26">
        <f t="shared" si="4"/>
        <v>30</v>
      </c>
    </row>
    <row r="71" spans="1:5" ht="18">
      <c r="A71" s="12">
        <f t="shared" si="6"/>
        <v>70</v>
      </c>
      <c r="B71" s="13">
        <f t="shared" si="5"/>
        <v>8514.7129019372187</v>
      </c>
      <c r="C71" s="14">
        <v>100</v>
      </c>
      <c r="D71" s="26">
        <f t="shared" si="7"/>
        <v>50.25249192796764</v>
      </c>
      <c r="E71" s="26">
        <f t="shared" si="4"/>
        <v>30</v>
      </c>
    </row>
    <row r="72" spans="1:5" ht="18">
      <c r="A72" s="12">
        <f t="shared" si="6"/>
        <v>71</v>
      </c>
      <c r="B72" s="13">
        <f t="shared" si="5"/>
        <v>8664.9653938651863</v>
      </c>
      <c r="C72" s="14">
        <v>100</v>
      </c>
      <c r="D72" s="26">
        <f t="shared" si="7"/>
        <v>51.128964797546359</v>
      </c>
      <c r="E72" s="26">
        <f t="shared" si="4"/>
        <v>30</v>
      </c>
    </row>
    <row r="73" spans="1:5" ht="18">
      <c r="A73" s="15">
        <f t="shared" si="6"/>
        <v>72</v>
      </c>
      <c r="B73" s="16">
        <f t="shared" si="5"/>
        <v>8816.0943586627327</v>
      </c>
      <c r="C73" s="14">
        <v>100</v>
      </c>
      <c r="D73" s="26">
        <f t="shared" si="7"/>
        <v>52.010550425533438</v>
      </c>
      <c r="E73" s="26">
        <f t="shared" si="4"/>
        <v>30</v>
      </c>
    </row>
    <row r="74" spans="1:5" ht="18">
      <c r="A74" s="12">
        <f t="shared" si="6"/>
        <v>73</v>
      </c>
      <c r="B74" s="13">
        <f t="shared" si="5"/>
        <v>8968.1049090882661</v>
      </c>
      <c r="C74" s="14">
        <v>100</v>
      </c>
      <c r="D74" s="26">
        <f t="shared" si="7"/>
        <v>52.897278636348346</v>
      </c>
      <c r="E74" s="26">
        <f t="shared" si="4"/>
        <v>30</v>
      </c>
    </row>
    <row r="75" spans="1:5" ht="18">
      <c r="A75" s="12">
        <f t="shared" si="6"/>
        <v>74</v>
      </c>
      <c r="B75" s="13">
        <f t="shared" si="5"/>
        <v>9121.0021877246145</v>
      </c>
      <c r="C75" s="14">
        <v>100</v>
      </c>
      <c r="D75" s="26">
        <f t="shared" si="7"/>
        <v>53.789179428393254</v>
      </c>
      <c r="E75" s="26">
        <f t="shared" si="4"/>
        <v>30</v>
      </c>
    </row>
    <row r="76" spans="1:5" ht="18">
      <c r="A76" s="12">
        <f t="shared" si="6"/>
        <v>75</v>
      </c>
      <c r="B76" s="13">
        <f t="shared" si="5"/>
        <v>9274.7913671530077</v>
      </c>
      <c r="C76" s="14">
        <v>100</v>
      </c>
      <c r="D76" s="26">
        <f t="shared" si="7"/>
        <v>54.68628297505893</v>
      </c>
      <c r="E76" s="26">
        <f t="shared" si="4"/>
        <v>30</v>
      </c>
    </row>
    <row r="77" spans="1:5" ht="18">
      <c r="A77" s="12">
        <f t="shared" si="6"/>
        <v>76</v>
      </c>
      <c r="B77" s="13">
        <f t="shared" si="5"/>
        <v>9429.4776501280667</v>
      </c>
      <c r="C77" s="14">
        <v>100</v>
      </c>
      <c r="D77" s="26">
        <f t="shared" si="7"/>
        <v>55.588619625747015</v>
      </c>
      <c r="E77" s="26">
        <f t="shared" si="4"/>
        <v>30</v>
      </c>
    </row>
    <row r="78" spans="1:5" ht="18">
      <c r="A78" s="12">
        <f t="shared" si="6"/>
        <v>77</v>
      </c>
      <c r="B78" s="13">
        <f t="shared" si="5"/>
        <v>9585.0662697538137</v>
      </c>
      <c r="C78" s="14">
        <v>100</v>
      </c>
      <c r="D78" s="26">
        <f t="shared" si="7"/>
        <v>56.49621990689775</v>
      </c>
      <c r="E78" s="26">
        <f t="shared" si="4"/>
        <v>30</v>
      </c>
    </row>
    <row r="79" spans="1:5" ht="18">
      <c r="A79" s="12">
        <f t="shared" si="6"/>
        <v>78</v>
      </c>
      <c r="B79" s="13">
        <f t="shared" si="5"/>
        <v>9741.5624896607114</v>
      </c>
      <c r="C79" s="14">
        <v>100</v>
      </c>
      <c r="D79" s="26">
        <f t="shared" si="7"/>
        <v>57.409114523021344</v>
      </c>
      <c r="E79" s="26">
        <f t="shared" si="4"/>
        <v>30</v>
      </c>
    </row>
    <row r="80" spans="1:5" ht="18">
      <c r="A80" s="12">
        <f t="shared" si="6"/>
        <v>79</v>
      </c>
      <c r="B80" s="13">
        <f t="shared" si="5"/>
        <v>9898.9716041837328</v>
      </c>
      <c r="C80" s="14">
        <v>100</v>
      </c>
      <c r="D80" s="26">
        <f t="shared" si="7"/>
        <v>58.327334357738437</v>
      </c>
      <c r="E80" s="26">
        <f t="shared" si="4"/>
        <v>30</v>
      </c>
    </row>
    <row r="81" spans="1:5" ht="18">
      <c r="A81" s="12">
        <f t="shared" si="6"/>
        <v>80</v>
      </c>
      <c r="B81" s="13">
        <f t="shared" si="5"/>
        <v>10057.298938541471</v>
      </c>
      <c r="C81" s="14">
        <v>100</v>
      </c>
      <c r="D81" s="26">
        <f t="shared" si="7"/>
        <v>59.250910474826014</v>
      </c>
      <c r="E81" s="26">
        <f t="shared" si="4"/>
        <v>30</v>
      </c>
    </row>
    <row r="82" spans="1:5" ht="18">
      <c r="A82" s="12">
        <f t="shared" si="6"/>
        <v>81</v>
      </c>
      <c r="B82" s="13">
        <f t="shared" si="5"/>
        <v>10216.549849016297</v>
      </c>
      <c r="C82" s="14">
        <v>100</v>
      </c>
      <c r="D82" s="26">
        <f t="shared" si="7"/>
        <v>60.179874119261513</v>
      </c>
      <c r="E82" s="26">
        <f t="shared" si="4"/>
        <v>30</v>
      </c>
    </row>
    <row r="83" spans="1:5" ht="18">
      <c r="A83" s="12">
        <f t="shared" si="6"/>
        <v>82</v>
      </c>
      <c r="B83" s="13">
        <f t="shared" si="5"/>
        <v>10376.729723135559</v>
      </c>
      <c r="C83" s="14">
        <v>100</v>
      </c>
      <c r="D83" s="26">
        <f t="shared" si="7"/>
        <v>61.114256718290562</v>
      </c>
      <c r="E83" s="26">
        <f t="shared" si="4"/>
        <v>30</v>
      </c>
    </row>
    <row r="84" spans="1:5" ht="18">
      <c r="A84" s="12">
        <f t="shared" si="6"/>
        <v>83</v>
      </c>
      <c r="B84" s="13">
        <f t="shared" si="5"/>
        <v>10537.843979853849</v>
      </c>
      <c r="C84" s="14">
        <v>100</v>
      </c>
      <c r="D84" s="26">
        <f t="shared" si="7"/>
        <v>62.054089882480184</v>
      </c>
      <c r="E84" s="26">
        <f t="shared" si="4"/>
        <v>30</v>
      </c>
    </row>
    <row r="85" spans="1:5" ht="18">
      <c r="A85" s="15">
        <f t="shared" si="6"/>
        <v>84</v>
      </c>
      <c r="B85" s="16">
        <f t="shared" si="5"/>
        <v>10699.898069736329</v>
      </c>
      <c r="C85" s="14">
        <v>100</v>
      </c>
      <c r="D85" s="26">
        <f t="shared" si="7"/>
        <v>62.999405406795631</v>
      </c>
      <c r="E85" s="26">
        <f t="shared" si="4"/>
        <v>30</v>
      </c>
    </row>
    <row r="86" spans="1:5" ht="18">
      <c r="A86" s="12">
        <f t="shared" si="6"/>
        <v>85</v>
      </c>
      <c r="B86" s="13">
        <f t="shared" si="5"/>
        <v>10862.897475143125</v>
      </c>
      <c r="C86" s="14">
        <v>100</v>
      </c>
      <c r="D86" s="26">
        <f t="shared" si="7"/>
        <v>63.950235271668134</v>
      </c>
      <c r="E86" s="26">
        <f t="shared" si="4"/>
        <v>30</v>
      </c>
    </row>
    <row r="87" spans="1:5" ht="18">
      <c r="A87" s="12">
        <f t="shared" si="6"/>
        <v>86</v>
      </c>
      <c r="B87" s="13">
        <f t="shared" si="5"/>
        <v>11026.847710414793</v>
      </c>
      <c r="C87" s="14">
        <v>100</v>
      </c>
      <c r="D87" s="26">
        <f t="shared" si="7"/>
        <v>64.906611644086297</v>
      </c>
      <c r="E87" s="26">
        <f t="shared" si="4"/>
        <v>30</v>
      </c>
    </row>
    <row r="88" spans="1:5" ht="18">
      <c r="A88" s="12">
        <f t="shared" si="6"/>
        <v>87</v>
      </c>
      <c r="B88" s="13">
        <f t="shared" si="5"/>
        <v>11191.75432205888</v>
      </c>
      <c r="C88" s="14">
        <v>100</v>
      </c>
      <c r="D88" s="26">
        <f t="shared" si="7"/>
        <v>65.868566878676575</v>
      </c>
      <c r="E88" s="26">
        <f t="shared" si="4"/>
        <v>30</v>
      </c>
    </row>
    <row r="89" spans="1:5" ht="18">
      <c r="A89" s="12">
        <f t="shared" si="6"/>
        <v>88</v>
      </c>
      <c r="B89" s="13">
        <f t="shared" si="5"/>
        <v>11357.622888937556</v>
      </c>
      <c r="C89" s="14">
        <v>100</v>
      </c>
      <c r="D89" s="26">
        <f t="shared" si="7"/>
        <v>66.836133518801944</v>
      </c>
      <c r="E89" s="26">
        <f t="shared" si="4"/>
        <v>30</v>
      </c>
    </row>
    <row r="90" spans="1:5" ht="18">
      <c r="A90" s="12">
        <f t="shared" si="6"/>
        <v>89</v>
      </c>
      <c r="B90" s="13">
        <f t="shared" si="5"/>
        <v>11524.459022456358</v>
      </c>
      <c r="C90" s="14">
        <v>100</v>
      </c>
      <c r="D90" s="26">
        <f t="shared" si="7"/>
        <v>67.809344297662392</v>
      </c>
      <c r="E90" s="26">
        <f t="shared" si="4"/>
        <v>30</v>
      </c>
    </row>
    <row r="91" spans="1:5" ht="18">
      <c r="A91" s="12">
        <f t="shared" si="6"/>
        <v>90</v>
      </c>
      <c r="B91" s="13">
        <f t="shared" si="5"/>
        <v>11692.26836675402</v>
      </c>
      <c r="C91" s="14">
        <v>100</v>
      </c>
      <c r="D91" s="26">
        <f t="shared" si="7"/>
        <v>68.788232139399042</v>
      </c>
      <c r="E91" s="26">
        <f t="shared" si="4"/>
        <v>30</v>
      </c>
    </row>
    <row r="92" spans="1:5" ht="18">
      <c r="A92" s="12">
        <f t="shared" si="6"/>
        <v>91</v>
      </c>
      <c r="B92" s="13">
        <f t="shared" si="5"/>
        <v>11861.05659889342</v>
      </c>
      <c r="C92" s="14">
        <v>100</v>
      </c>
      <c r="D92" s="26">
        <f t="shared" si="7"/>
        <v>69.772830160211015</v>
      </c>
      <c r="E92" s="26">
        <f t="shared" si="4"/>
        <v>30</v>
      </c>
    </row>
    <row r="93" spans="1:5" ht="18">
      <c r="A93" s="12">
        <f t="shared" si="6"/>
        <v>92</v>
      </c>
      <c r="B93" s="13">
        <f t="shared" si="5"/>
        <v>12030.829429053631</v>
      </c>
      <c r="C93" s="14">
        <v>100</v>
      </c>
      <c r="D93" s="26">
        <f t="shared" si="7"/>
        <v>70.763171669479561</v>
      </c>
      <c r="E93" s="26">
        <f t="shared" si="4"/>
        <v>30</v>
      </c>
    </row>
    <row r="94" spans="1:5" ht="18">
      <c r="A94" s="12">
        <f t="shared" si="6"/>
        <v>93</v>
      </c>
      <c r="B94" s="13">
        <f t="shared" si="5"/>
        <v>12201.59260072311</v>
      </c>
      <c r="C94" s="14">
        <v>100</v>
      </c>
      <c r="D94" s="26">
        <f t="shared" si="7"/>
        <v>71.759290170884924</v>
      </c>
      <c r="E94" s="26">
        <f t="shared" si="4"/>
        <v>30</v>
      </c>
    </row>
    <row r="95" spans="1:5" ht="18">
      <c r="A95" s="12">
        <f t="shared" si="6"/>
        <v>94</v>
      </c>
      <c r="B95" s="13">
        <f t="shared" si="5"/>
        <v>12373.351890893995</v>
      </c>
      <c r="C95" s="14">
        <v>100</v>
      </c>
      <c r="D95" s="26">
        <f t="shared" si="7"/>
        <v>72.761219363548662</v>
      </c>
      <c r="E95" s="26">
        <f t="shared" si="4"/>
        <v>30</v>
      </c>
    </row>
    <row r="96" spans="1:5" ht="18">
      <c r="A96" s="12">
        <f t="shared" si="6"/>
        <v>95</v>
      </c>
      <c r="B96" s="13">
        <f t="shared" si="5"/>
        <v>12546.113110257544</v>
      </c>
      <c r="C96" s="14">
        <v>100</v>
      </c>
      <c r="D96" s="26">
        <f t="shared" si="7"/>
        <v>73.7689931431687</v>
      </c>
      <c r="E96" s="26">
        <f t="shared" si="4"/>
        <v>30</v>
      </c>
    </row>
    <row r="97" spans="1:5" ht="18">
      <c r="A97" s="15">
        <f t="shared" si="6"/>
        <v>96</v>
      </c>
      <c r="B97" s="16">
        <f t="shared" si="5"/>
        <v>12719.882103400712</v>
      </c>
      <c r="C97" s="14">
        <v>100</v>
      </c>
      <c r="D97" s="26">
        <f t="shared" si="7"/>
        <v>74.782645603170749</v>
      </c>
      <c r="E97" s="26">
        <f t="shared" si="4"/>
        <v>30</v>
      </c>
    </row>
    <row r="98" spans="1:5" ht="18">
      <c r="A98" s="12">
        <f t="shared" si="6"/>
        <v>97</v>
      </c>
      <c r="B98" s="13">
        <f t="shared" si="5"/>
        <v>12894.664749003883</v>
      </c>
      <c r="C98" s="14">
        <v>100</v>
      </c>
      <c r="D98" s="26">
        <f t="shared" si="7"/>
        <v>75.802211035856089</v>
      </c>
      <c r="E98" s="26">
        <f t="shared" si="4"/>
        <v>30</v>
      </c>
    </row>
    <row r="99" spans="1:5" ht="18">
      <c r="A99" s="12">
        <f t="shared" si="6"/>
        <v>98</v>
      </c>
      <c r="B99" s="13">
        <f t="shared" si="5"/>
        <v>13070.466960039739</v>
      </c>
      <c r="C99" s="14">
        <v>100</v>
      </c>
      <c r="D99" s="26">
        <f t="shared" si="7"/>
        <v>76.827723933565721</v>
      </c>
      <c r="E99" s="26">
        <f t="shared" si="4"/>
        <v>30</v>
      </c>
    </row>
    <row r="100" spans="1:5" ht="18">
      <c r="A100" s="12">
        <f t="shared" si="6"/>
        <v>99</v>
      </c>
      <c r="B100" s="13">
        <f t="shared" si="5"/>
        <v>13247.294683973305</v>
      </c>
      <c r="C100" s="14">
        <v>100</v>
      </c>
      <c r="D100" s="26">
        <f t="shared" si="7"/>
        <v>77.859218989844521</v>
      </c>
      <c r="E100" s="26">
        <f t="shared" si="4"/>
        <v>30</v>
      </c>
    </row>
    <row r="101" spans="1:5" ht="18">
      <c r="A101" s="12">
        <f t="shared" si="6"/>
        <v>100</v>
      </c>
      <c r="B101" s="13">
        <f t="shared" si="5"/>
        <v>13425.153902963149</v>
      </c>
      <c r="C101" s="14">
        <v>100</v>
      </c>
      <c r="D101" s="26">
        <f t="shared" si="7"/>
        <v>78.896731100618126</v>
      </c>
      <c r="E101" s="26">
        <f t="shared" si="4"/>
        <v>30</v>
      </c>
    </row>
    <row r="102" spans="1:5" ht="18">
      <c r="A102" s="12">
        <f t="shared" si="6"/>
        <v>101</v>
      </c>
      <c r="B102" s="13">
        <f t="shared" si="5"/>
        <v>13604.050634063768</v>
      </c>
      <c r="C102" s="14">
        <v>100</v>
      </c>
      <c r="D102" s="26">
        <f t="shared" si="7"/>
        <v>79.940295365371639</v>
      </c>
      <c r="E102" s="26">
        <f t="shared" si="4"/>
        <v>30</v>
      </c>
    </row>
    <row r="103" spans="1:5" ht="18">
      <c r="A103" s="12">
        <f t="shared" si="6"/>
        <v>102</v>
      </c>
      <c r="B103" s="13">
        <f t="shared" si="5"/>
        <v>13783.990929429139</v>
      </c>
      <c r="C103" s="14">
        <v>100</v>
      </c>
      <c r="D103" s="26">
        <f t="shared" si="7"/>
        <v>80.989947088337431</v>
      </c>
      <c r="E103" s="26">
        <f t="shared" si="4"/>
        <v>30</v>
      </c>
    </row>
    <row r="104" spans="1:5" ht="18">
      <c r="A104" s="12">
        <f t="shared" si="6"/>
        <v>103</v>
      </c>
      <c r="B104" s="13">
        <f t="shared" si="5"/>
        <v>13964.980876517477</v>
      </c>
      <c r="C104" s="14">
        <v>100</v>
      </c>
      <c r="D104" s="26">
        <f t="shared" si="7"/>
        <v>82.045721779684754</v>
      </c>
      <c r="E104" s="26">
        <f t="shared" si="4"/>
        <v>30</v>
      </c>
    </row>
    <row r="105" spans="1:5" ht="18">
      <c r="A105" s="12">
        <f t="shared" si="6"/>
        <v>104</v>
      </c>
      <c r="B105" s="13">
        <f t="shared" si="5"/>
        <v>14147.026598297161</v>
      </c>
      <c r="C105" s="14">
        <v>100</v>
      </c>
      <c r="D105" s="26">
        <f t="shared" si="7"/>
        <v>83.107655156733017</v>
      </c>
      <c r="E105" s="26">
        <f t="shared" si="4"/>
        <v>30</v>
      </c>
    </row>
    <row r="106" spans="1:5" ht="18">
      <c r="A106" s="12">
        <f t="shared" si="6"/>
        <v>105</v>
      </c>
      <c r="B106" s="13">
        <f t="shared" si="5"/>
        <v>14330.134253453894</v>
      </c>
      <c r="C106" s="14">
        <v>100</v>
      </c>
      <c r="D106" s="26">
        <f t="shared" si="7"/>
        <v>84.175783145148671</v>
      </c>
      <c r="E106" s="26">
        <f t="shared" si="4"/>
        <v>30</v>
      </c>
    </row>
    <row r="107" spans="1:5" ht="18">
      <c r="A107" s="12">
        <f t="shared" si="6"/>
        <v>106</v>
      </c>
      <c r="B107" s="13">
        <f t="shared" si="5"/>
        <v>14514.310036599043</v>
      </c>
      <c r="C107" s="14">
        <v>100</v>
      </c>
      <c r="D107" s="26">
        <f t="shared" si="7"/>
        <v>85.250141880162118</v>
      </c>
      <c r="E107" s="26">
        <f t="shared" si="4"/>
        <v>30</v>
      </c>
    </row>
    <row r="108" spans="1:5" ht="18">
      <c r="A108" s="12">
        <f t="shared" si="6"/>
        <v>107</v>
      </c>
      <c r="B108" s="13">
        <f t="shared" si="5"/>
        <v>14699.560178479205</v>
      </c>
      <c r="C108" s="14">
        <v>100</v>
      </c>
      <c r="D108" s="26">
        <f t="shared" si="7"/>
        <v>86.33076770779553</v>
      </c>
      <c r="E108" s="26">
        <f t="shared" si="4"/>
        <v>30</v>
      </c>
    </row>
    <row r="109" spans="1:5" ht="18">
      <c r="A109" s="15">
        <f t="shared" si="6"/>
        <v>108</v>
      </c>
      <c r="B109" s="16">
        <f t="shared" si="5"/>
        <v>14885.890946187001</v>
      </c>
      <c r="C109" s="14">
        <v>100</v>
      </c>
      <c r="D109" s="26">
        <f t="shared" si="7"/>
        <v>87.417697186090663</v>
      </c>
      <c r="E109" s="26">
        <f t="shared" si="4"/>
        <v>30</v>
      </c>
    </row>
    <row r="110" spans="1:5" ht="18">
      <c r="A110" s="12">
        <f t="shared" si="6"/>
        <v>109</v>
      </c>
      <c r="B110" s="13">
        <f t="shared" si="5"/>
        <v>15073.308643373091</v>
      </c>
      <c r="C110" s="14">
        <v>100</v>
      </c>
      <c r="D110" s="26">
        <f t="shared" si="7"/>
        <v>88.510967086343953</v>
      </c>
      <c r="E110" s="26">
        <f t="shared" si="4"/>
        <v>30</v>
      </c>
    </row>
    <row r="111" spans="1:5" ht="18">
      <c r="A111" s="12">
        <f t="shared" si="6"/>
        <v>110</v>
      </c>
      <c r="B111" s="13">
        <f t="shared" si="5"/>
        <v>15261.819610459435</v>
      </c>
      <c r="C111" s="14">
        <v>100</v>
      </c>
      <c r="D111" s="26">
        <f t="shared" si="7"/>
        <v>89.610614394347067</v>
      </c>
      <c r="E111" s="26">
        <f t="shared" si="4"/>
        <v>30</v>
      </c>
    </row>
    <row r="112" spans="1:5" ht="18">
      <c r="A112" s="12">
        <f t="shared" si="6"/>
        <v>111</v>
      </c>
      <c r="B112" s="13">
        <f t="shared" si="5"/>
        <v>15451.430224853782</v>
      </c>
      <c r="C112" s="14">
        <v>100</v>
      </c>
      <c r="D112" s="26">
        <f t="shared" si="7"/>
        <v>90.716676311647461</v>
      </c>
      <c r="E112" s="26">
        <f t="shared" si="4"/>
        <v>30</v>
      </c>
    </row>
    <row r="113" spans="1:5" ht="18">
      <c r="A113" s="12">
        <f t="shared" si="6"/>
        <v>112</v>
      </c>
      <c r="B113" s="13">
        <f t="shared" si="5"/>
        <v>15642.14690116543</v>
      </c>
      <c r="C113" s="14">
        <v>100</v>
      </c>
      <c r="D113" s="26">
        <f t="shared" si="7"/>
        <v>91.829190256798029</v>
      </c>
      <c r="E113" s="26">
        <f t="shared" si="4"/>
        <v>30</v>
      </c>
    </row>
    <row r="114" spans="1:5" ht="18">
      <c r="A114" s="12">
        <f t="shared" si="6"/>
        <v>113</v>
      </c>
      <c r="B114" s="13">
        <f t="shared" si="5"/>
        <v>15833.976091422228</v>
      </c>
      <c r="C114" s="14">
        <v>100</v>
      </c>
      <c r="D114" s="26">
        <f t="shared" si="7"/>
        <v>92.94819386663039</v>
      </c>
      <c r="E114" s="26">
        <f t="shared" si="4"/>
        <v>30</v>
      </c>
    </row>
    <row r="115" spans="1:5" ht="18">
      <c r="A115" s="12">
        <f t="shared" si="6"/>
        <v>114</v>
      </c>
      <c r="B115" s="13">
        <f t="shared" si="5"/>
        <v>16026.924285288858</v>
      </c>
      <c r="C115" s="14">
        <v>100</v>
      </c>
      <c r="D115" s="26">
        <f t="shared" si="7"/>
        <v>94.073724997519093</v>
      </c>
      <c r="E115" s="26">
        <f t="shared" si="4"/>
        <v>30</v>
      </c>
    </row>
    <row r="116" spans="1:5" ht="18">
      <c r="A116" s="12">
        <f t="shared" si="6"/>
        <v>115</v>
      </c>
      <c r="B116" s="13">
        <f t="shared" si="5"/>
        <v>16220.998010286377</v>
      </c>
      <c r="C116" s="14">
        <v>100</v>
      </c>
      <c r="D116" s="26">
        <f t="shared" si="7"/>
        <v>95.205821726671275</v>
      </c>
      <c r="E116" s="26">
        <f t="shared" si="4"/>
        <v>30</v>
      </c>
    </row>
    <row r="117" spans="1:5" ht="18">
      <c r="A117" s="12">
        <f t="shared" si="6"/>
        <v>116</v>
      </c>
      <c r="B117" s="13">
        <f t="shared" si="5"/>
        <v>16416.203832013049</v>
      </c>
      <c r="C117" s="14">
        <v>100</v>
      </c>
      <c r="D117" s="26">
        <f t="shared" si="7"/>
        <v>96.344522353410866</v>
      </c>
      <c r="E117" s="26">
        <f t="shared" si="4"/>
        <v>30</v>
      </c>
    </row>
    <row r="118" spans="1:5" ht="18">
      <c r="A118" s="12">
        <f t="shared" si="6"/>
        <v>117</v>
      </c>
      <c r="B118" s="13">
        <f t="shared" si="5"/>
        <v>16612.54835436646</v>
      </c>
      <c r="C118" s="14">
        <v>100</v>
      </c>
      <c r="D118" s="26">
        <f t="shared" si="7"/>
        <v>97.489865400471899</v>
      </c>
      <c r="E118" s="26">
        <f t="shared" si="4"/>
        <v>30</v>
      </c>
    </row>
    <row r="119" spans="1:5" ht="18">
      <c r="A119" s="12">
        <f t="shared" si="6"/>
        <v>118</v>
      </c>
      <c r="B119" s="13">
        <f t="shared" si="5"/>
        <v>16810.038219766931</v>
      </c>
      <c r="C119" s="14">
        <v>100</v>
      </c>
      <c r="D119" s="26">
        <f t="shared" si="7"/>
        <v>98.641889615308173</v>
      </c>
      <c r="E119" s="26">
        <f t="shared" si="4"/>
        <v>30</v>
      </c>
    </row>
    <row r="120" spans="1:5" ht="18">
      <c r="A120" s="12">
        <f t="shared" si="6"/>
        <v>119</v>
      </c>
      <c r="B120" s="13">
        <f t="shared" si="5"/>
        <v>17008.68010938224</v>
      </c>
      <c r="C120" s="14">
        <v>100</v>
      </c>
      <c r="D120" s="26">
        <f t="shared" si="7"/>
        <v>99.800633971397474</v>
      </c>
      <c r="E120" s="26">
        <f t="shared" si="4"/>
        <v>30</v>
      </c>
    </row>
    <row r="121" spans="1:5" ht="18">
      <c r="A121" s="15">
        <f t="shared" si="6"/>
        <v>120</v>
      </c>
      <c r="B121" s="16">
        <f t="shared" si="5"/>
        <v>17208.480743353637</v>
      </c>
      <c r="C121" s="14">
        <v>100</v>
      </c>
      <c r="D121" s="26">
        <f t="shared" si="7"/>
        <v>100.96613766956216</v>
      </c>
      <c r="E121" s="26">
        <f t="shared" si="4"/>
        <v>30</v>
      </c>
    </row>
    <row r="122" spans="1:5" ht="18">
      <c r="A122" s="12">
        <f t="shared" si="6"/>
        <v>121</v>
      </c>
      <c r="B122" s="13">
        <f t="shared" si="5"/>
        <v>17409.446881023199</v>
      </c>
      <c r="C122" s="14">
        <v>100</v>
      </c>
      <c r="D122" s="26">
        <f t="shared" si="7"/>
        <v>102.13844013930066</v>
      </c>
      <c r="E122" s="26">
        <f t="shared" si="4"/>
        <v>30</v>
      </c>
    </row>
    <row r="123" spans="1:5" ht="18">
      <c r="A123" s="12">
        <f t="shared" si="6"/>
        <v>122</v>
      </c>
      <c r="B123" s="13">
        <f t="shared" si="5"/>
        <v>17611.5853211625</v>
      </c>
      <c r="C123" s="14">
        <v>100</v>
      </c>
      <c r="D123" s="26">
        <f t="shared" si="7"/>
        <v>103.31758104011533</v>
      </c>
      <c r="E123" s="26">
        <f t="shared" si="4"/>
        <v>30</v>
      </c>
    </row>
    <row r="124" spans="1:5" ht="18">
      <c r="A124" s="12">
        <f t="shared" si="6"/>
        <v>123</v>
      </c>
      <c r="B124" s="13">
        <f t="shared" si="5"/>
        <v>17814.902902202615</v>
      </c>
      <c r="C124" s="14">
        <v>100</v>
      </c>
      <c r="D124" s="26">
        <f t="shared" si="7"/>
        <v>104.50360026284761</v>
      </c>
      <c r="E124" s="26">
        <f t="shared" si="4"/>
        <v>30</v>
      </c>
    </row>
    <row r="125" spans="1:5" ht="18">
      <c r="A125" s="12">
        <f t="shared" si="6"/>
        <v>124</v>
      </c>
      <c r="B125" s="13">
        <f t="shared" si="5"/>
        <v>18019.406502465463</v>
      </c>
      <c r="C125" s="14">
        <v>100</v>
      </c>
      <c r="D125" s="26">
        <f t="shared" si="7"/>
        <v>105.69653793104953</v>
      </c>
      <c r="E125" s="26">
        <f t="shared" si="4"/>
        <v>30</v>
      </c>
    </row>
    <row r="126" spans="1:5" ht="18">
      <c r="A126" s="12">
        <f t="shared" si="6"/>
        <v>125</v>
      </c>
      <c r="B126" s="13">
        <f t="shared" si="5"/>
        <v>18225.103040396512</v>
      </c>
      <c r="C126" s="14">
        <v>100</v>
      </c>
      <c r="D126" s="26">
        <f t="shared" si="7"/>
        <v>106.89643440231521</v>
      </c>
      <c r="E126" s="26">
        <f t="shared" si="4"/>
        <v>30</v>
      </c>
    </row>
    <row r="127" spans="1:5" ht="18">
      <c r="A127" s="12">
        <f t="shared" si="6"/>
        <v>126</v>
      </c>
      <c r="B127" s="13">
        <f t="shared" si="5"/>
        <v>18431.999474798828</v>
      </c>
      <c r="C127" s="14">
        <v>100</v>
      </c>
      <c r="D127" s="26">
        <f t="shared" si="7"/>
        <v>108.10333026965964</v>
      </c>
      <c r="E127" s="26">
        <f t="shared" si="4"/>
        <v>30</v>
      </c>
    </row>
    <row r="128" spans="1:5" ht="18">
      <c r="A128" s="12">
        <f t="shared" si="6"/>
        <v>127</v>
      </c>
      <c r="B128" s="13">
        <f t="shared" si="5"/>
        <v>18640.102805068487</v>
      </c>
      <c r="C128" s="14">
        <v>100</v>
      </c>
      <c r="D128" s="26">
        <f t="shared" si="7"/>
        <v>109.31726636290114</v>
      </c>
      <c r="E128" s="26">
        <f t="shared" si="4"/>
        <v>30</v>
      </c>
    </row>
    <row r="129" spans="1:5" ht="18">
      <c r="A129" s="12">
        <f t="shared" si="6"/>
        <v>128</v>
      </c>
      <c r="B129" s="13">
        <f t="shared" si="5"/>
        <v>18849.420071431388</v>
      </c>
      <c r="C129" s="14">
        <v>100</v>
      </c>
      <c r="D129" s="26">
        <f t="shared" si="7"/>
        <v>110.53828375001831</v>
      </c>
      <c r="E129" s="26">
        <f t="shared" si="4"/>
        <v>30</v>
      </c>
    </row>
    <row r="130" spans="1:5" ht="18">
      <c r="A130" s="12">
        <f t="shared" si="6"/>
        <v>129</v>
      </c>
      <c r="B130" s="13">
        <f t="shared" si="5"/>
        <v>19059.958355181407</v>
      </c>
      <c r="C130" s="14">
        <v>100</v>
      </c>
      <c r="D130" s="26">
        <f t="shared" si="7"/>
        <v>111.76642373855793</v>
      </c>
      <c r="E130" s="26">
        <f t="shared" si="4"/>
        <v>30</v>
      </c>
    </row>
    <row r="131" spans="1:5" ht="18">
      <c r="A131" s="12">
        <f t="shared" si="6"/>
        <v>130</v>
      </c>
      <c r="B131" s="13">
        <f t="shared" si="5"/>
        <v>19271.724778919965</v>
      </c>
      <c r="C131" s="14">
        <v>100</v>
      </c>
      <c r="D131" s="26">
        <f t="shared" si="7"/>
        <v>113.00172787703195</v>
      </c>
      <c r="E131" s="26">
        <f t="shared" ref="E131:E181" si="8">C131*0.3</f>
        <v>30</v>
      </c>
    </row>
    <row r="132" spans="1:5" ht="18">
      <c r="A132" s="12">
        <f t="shared" si="6"/>
        <v>131</v>
      </c>
      <c r="B132" s="13">
        <f t="shared" ref="B132:B145" si="9">(B131+C131)*(1+$I$2)</f>
        <v>19484.726506796997</v>
      </c>
      <c r="C132" s="14">
        <v>100</v>
      </c>
      <c r="D132" s="26">
        <f t="shared" si="7"/>
        <v>114.24423795631446</v>
      </c>
      <c r="E132" s="26">
        <f t="shared" si="8"/>
        <v>30</v>
      </c>
    </row>
    <row r="133" spans="1:5" ht="18">
      <c r="A133" s="15">
        <f t="shared" ref="A133:A178" si="10">A132+1</f>
        <v>132</v>
      </c>
      <c r="B133" s="16">
        <f t="shared" si="9"/>
        <v>19698.970744753311</v>
      </c>
      <c r="C133" s="14">
        <v>100</v>
      </c>
      <c r="D133" s="26">
        <f t="shared" ref="D133:D180" si="11">B134-B133-C133</f>
        <v>115.49399601106052</v>
      </c>
      <c r="E133" s="26">
        <f t="shared" si="8"/>
        <v>30</v>
      </c>
    </row>
    <row r="134" spans="1:5" ht="18">
      <c r="A134" s="12">
        <f t="shared" si="10"/>
        <v>133</v>
      </c>
      <c r="B134" s="13">
        <f t="shared" si="9"/>
        <v>19914.464740764372</v>
      </c>
      <c r="C134" s="14">
        <v>100</v>
      </c>
      <c r="D134" s="26">
        <f t="shared" si="11"/>
        <v>116.75104432112494</v>
      </c>
      <c r="E134" s="26">
        <f t="shared" si="8"/>
        <v>30</v>
      </c>
    </row>
    <row r="135" spans="1:5" ht="18">
      <c r="A135" s="12">
        <f t="shared" si="10"/>
        <v>134</v>
      </c>
      <c r="B135" s="13">
        <f t="shared" si="9"/>
        <v>20131.215785085496</v>
      </c>
      <c r="C135" s="14">
        <v>100</v>
      </c>
      <c r="D135" s="26">
        <f t="shared" si="11"/>
        <v>118.01542541299932</v>
      </c>
      <c r="E135" s="26">
        <f t="shared" si="8"/>
        <v>30</v>
      </c>
    </row>
    <row r="136" spans="1:5" ht="18">
      <c r="A136" s="12">
        <f t="shared" si="10"/>
        <v>135</v>
      </c>
      <c r="B136" s="13">
        <f t="shared" si="9"/>
        <v>20349.231210498496</v>
      </c>
      <c r="C136" s="14">
        <v>100</v>
      </c>
      <c r="D136" s="26">
        <f t="shared" si="11"/>
        <v>119.28718206124177</v>
      </c>
      <c r="E136" s="26">
        <f t="shared" si="8"/>
        <v>30</v>
      </c>
    </row>
    <row r="137" spans="1:5" ht="18">
      <c r="A137" s="12">
        <f t="shared" si="10"/>
        <v>136</v>
      </c>
      <c r="B137" s="13">
        <f t="shared" si="9"/>
        <v>20568.518392559738</v>
      </c>
      <c r="C137" s="14">
        <v>100</v>
      </c>
      <c r="D137" s="26">
        <f t="shared" si="11"/>
        <v>120.56635728993206</v>
      </c>
      <c r="E137" s="26">
        <f t="shared" si="8"/>
        <v>30</v>
      </c>
    </row>
    <row r="138" spans="1:5" ht="18">
      <c r="A138" s="12">
        <f t="shared" si="10"/>
        <v>137</v>
      </c>
      <c r="B138" s="13">
        <f t="shared" si="9"/>
        <v>20789.08474984967</v>
      </c>
      <c r="C138" s="14">
        <v>100</v>
      </c>
      <c r="D138" s="26">
        <f t="shared" si="11"/>
        <v>121.85299437412323</v>
      </c>
      <c r="E138" s="26">
        <f t="shared" si="8"/>
        <v>30</v>
      </c>
    </row>
    <row r="139" spans="1:5" ht="18">
      <c r="A139" s="12">
        <f t="shared" si="10"/>
        <v>138</v>
      </c>
      <c r="B139" s="13">
        <f t="shared" si="9"/>
        <v>21010.937744223793</v>
      </c>
      <c r="C139" s="14">
        <v>100</v>
      </c>
      <c r="D139" s="26">
        <f t="shared" si="11"/>
        <v>123.14713684130766</v>
      </c>
      <c r="E139" s="26">
        <f t="shared" si="8"/>
        <v>30</v>
      </c>
    </row>
    <row r="140" spans="1:5" ht="18">
      <c r="A140" s="12">
        <f t="shared" si="10"/>
        <v>139</v>
      </c>
      <c r="B140" s="13">
        <f t="shared" si="9"/>
        <v>21234.0848810651</v>
      </c>
      <c r="C140" s="14">
        <v>100</v>
      </c>
      <c r="D140" s="26">
        <f t="shared" si="11"/>
        <v>124.44882847287954</v>
      </c>
      <c r="E140" s="26">
        <f t="shared" si="8"/>
        <v>30</v>
      </c>
    </row>
    <row r="141" spans="1:5" ht="18">
      <c r="A141" s="12">
        <f t="shared" si="10"/>
        <v>140</v>
      </c>
      <c r="B141" s="13">
        <f t="shared" si="9"/>
        <v>21458.53370953798</v>
      </c>
      <c r="C141" s="14">
        <v>100</v>
      </c>
      <c r="D141" s="26">
        <f t="shared" si="11"/>
        <v>125.75811330563738</v>
      </c>
      <c r="E141" s="26">
        <f t="shared" si="8"/>
        <v>30</v>
      </c>
    </row>
    <row r="142" spans="1:5" ht="18">
      <c r="A142" s="12">
        <f t="shared" si="10"/>
        <v>141</v>
      </c>
      <c r="B142" s="13">
        <f t="shared" si="9"/>
        <v>21684.291822843617</v>
      </c>
      <c r="C142" s="14">
        <v>100</v>
      </c>
      <c r="D142" s="26">
        <f t="shared" si="11"/>
        <v>127.07503563325372</v>
      </c>
      <c r="E142" s="26">
        <f t="shared" si="8"/>
        <v>30</v>
      </c>
    </row>
    <row r="143" spans="1:5" ht="18">
      <c r="A143" s="12">
        <f t="shared" si="10"/>
        <v>142</v>
      </c>
      <c r="B143" s="13">
        <f t="shared" si="9"/>
        <v>21911.366858476871</v>
      </c>
      <c r="C143" s="14">
        <v>100</v>
      </c>
      <c r="D143" s="26">
        <f t="shared" si="11"/>
        <v>128.39964000778127</v>
      </c>
      <c r="E143" s="26">
        <f t="shared" si="8"/>
        <v>30</v>
      </c>
    </row>
    <row r="144" spans="1:5" ht="18">
      <c r="A144" s="12">
        <f t="shared" si="10"/>
        <v>143</v>
      </c>
      <c r="B144" s="13">
        <f t="shared" si="9"/>
        <v>22139.766498484652</v>
      </c>
      <c r="C144" s="14">
        <v>100</v>
      </c>
      <c r="D144" s="26">
        <f t="shared" si="11"/>
        <v>129.73197124116268</v>
      </c>
      <c r="E144" s="26">
        <f t="shared" si="8"/>
        <v>30</v>
      </c>
    </row>
    <row r="145" spans="1:7" ht="18">
      <c r="A145" s="15">
        <f t="shared" si="10"/>
        <v>144</v>
      </c>
      <c r="B145" s="16">
        <f t="shared" si="9"/>
        <v>22369.498469725815</v>
      </c>
      <c r="C145" s="14">
        <v>100</v>
      </c>
      <c r="D145" s="26">
        <f t="shared" si="11"/>
        <v>131.07207440673301</v>
      </c>
      <c r="E145" s="26">
        <f t="shared" si="8"/>
        <v>30</v>
      </c>
      <c r="F145" s="22"/>
      <c r="G145" s="22"/>
    </row>
    <row r="146" spans="1:7" ht="18">
      <c r="A146" s="12">
        <f t="shared" si="10"/>
        <v>145</v>
      </c>
      <c r="B146" s="17">
        <f t="shared" ref="B146:B181" si="12">(B145+C145)*(1+$I$2)</f>
        <v>22600.570544132548</v>
      </c>
      <c r="C146" s="14">
        <v>100</v>
      </c>
      <c r="D146" s="26">
        <f t="shared" si="11"/>
        <v>132.41999484077314</v>
      </c>
      <c r="E146" s="26">
        <f t="shared" si="8"/>
        <v>30</v>
      </c>
    </row>
    <row r="147" spans="1:7" ht="18">
      <c r="A147" s="12">
        <f t="shared" si="10"/>
        <v>146</v>
      </c>
      <c r="B147" s="17">
        <f t="shared" si="12"/>
        <v>22832.990538973321</v>
      </c>
      <c r="C147" s="14">
        <v>100</v>
      </c>
      <c r="D147" s="26">
        <f t="shared" si="11"/>
        <v>133.77577814401229</v>
      </c>
      <c r="E147" s="26">
        <f t="shared" si="8"/>
        <v>30</v>
      </c>
    </row>
    <row r="148" spans="1:7" ht="18">
      <c r="A148" s="12">
        <f t="shared" si="10"/>
        <v>147</v>
      </c>
      <c r="B148" s="17">
        <f t="shared" si="12"/>
        <v>23066.766317117334</v>
      </c>
      <c r="C148" s="14">
        <v>100</v>
      </c>
      <c r="D148" s="26">
        <f t="shared" si="11"/>
        <v>135.13947018318504</v>
      </c>
      <c r="E148" s="26">
        <f t="shared" si="8"/>
        <v>30</v>
      </c>
    </row>
    <row r="149" spans="1:7" ht="18">
      <c r="A149" s="12">
        <f t="shared" si="10"/>
        <v>148</v>
      </c>
      <c r="B149" s="17">
        <f t="shared" si="12"/>
        <v>23301.905787300519</v>
      </c>
      <c r="C149" s="14">
        <v>100</v>
      </c>
      <c r="D149" s="26">
        <f t="shared" si="11"/>
        <v>136.51111709258839</v>
      </c>
      <c r="E149" s="26">
        <f t="shared" si="8"/>
        <v>30</v>
      </c>
    </row>
    <row r="150" spans="1:7" ht="18">
      <c r="A150" s="12">
        <f t="shared" si="10"/>
        <v>149</v>
      </c>
      <c r="B150" s="17">
        <f t="shared" si="12"/>
        <v>23538.416904393107</v>
      </c>
      <c r="C150" s="14">
        <v>100</v>
      </c>
      <c r="D150" s="26">
        <f t="shared" si="11"/>
        <v>137.89076527562793</v>
      </c>
      <c r="E150" s="26">
        <f t="shared" si="8"/>
        <v>30</v>
      </c>
    </row>
    <row r="151" spans="1:7" ht="18">
      <c r="A151" s="12">
        <f t="shared" si="10"/>
        <v>150</v>
      </c>
      <c r="B151" s="17">
        <f t="shared" si="12"/>
        <v>23776.307669668735</v>
      </c>
      <c r="C151" s="14">
        <v>100</v>
      </c>
      <c r="D151" s="26">
        <f t="shared" si="11"/>
        <v>139.27846140640031</v>
      </c>
      <c r="E151" s="26">
        <f t="shared" si="8"/>
        <v>30</v>
      </c>
    </row>
    <row r="152" spans="1:7" ht="18">
      <c r="A152" s="12">
        <f t="shared" si="10"/>
        <v>151</v>
      </c>
      <c r="B152" s="17">
        <f t="shared" si="12"/>
        <v>24015.586131075135</v>
      </c>
      <c r="C152" s="14">
        <v>100</v>
      </c>
      <c r="D152" s="26">
        <f t="shared" si="11"/>
        <v>140.67425243127218</v>
      </c>
      <c r="E152" s="26">
        <f t="shared" si="8"/>
        <v>30</v>
      </c>
    </row>
    <row r="153" spans="1:7" ht="18">
      <c r="A153" s="12">
        <f t="shared" si="10"/>
        <v>152</v>
      </c>
      <c r="B153" s="17">
        <f t="shared" si="12"/>
        <v>24256.260383506407</v>
      </c>
      <c r="C153" s="14">
        <v>100</v>
      </c>
      <c r="D153" s="26">
        <f t="shared" si="11"/>
        <v>142.07818557045539</v>
      </c>
      <c r="E153" s="26">
        <f t="shared" si="8"/>
        <v>30</v>
      </c>
    </row>
    <row r="154" spans="1:7" ht="18">
      <c r="A154" s="12">
        <f t="shared" si="10"/>
        <v>153</v>
      </c>
      <c r="B154" s="17">
        <f t="shared" si="12"/>
        <v>24498.338569076863</v>
      </c>
      <c r="C154" s="14">
        <v>100</v>
      </c>
      <c r="D154" s="26">
        <f t="shared" si="11"/>
        <v>143.490308319615</v>
      </c>
      <c r="E154" s="26">
        <f t="shared" si="8"/>
        <v>30</v>
      </c>
    </row>
    <row r="155" spans="1:7" ht="18">
      <c r="A155" s="12">
        <f t="shared" si="10"/>
        <v>154</v>
      </c>
      <c r="B155" s="17">
        <f t="shared" si="12"/>
        <v>24741.828877396478</v>
      </c>
      <c r="C155" s="14">
        <v>100</v>
      </c>
      <c r="D155" s="26">
        <f t="shared" si="11"/>
        <v>144.91066845148089</v>
      </c>
      <c r="E155" s="26">
        <f t="shared" si="8"/>
        <v>30</v>
      </c>
    </row>
    <row r="156" spans="1:7" ht="18">
      <c r="A156" s="12">
        <f t="shared" si="10"/>
        <v>155</v>
      </c>
      <c r="B156" s="17">
        <f t="shared" si="12"/>
        <v>24986.739545847959</v>
      </c>
      <c r="C156" s="14">
        <v>100</v>
      </c>
      <c r="D156" s="26">
        <f t="shared" si="11"/>
        <v>146.33931401744849</v>
      </c>
      <c r="E156" s="26">
        <f t="shared" si="8"/>
        <v>30</v>
      </c>
    </row>
    <row r="157" spans="1:7" ht="18">
      <c r="A157" s="15">
        <f t="shared" si="10"/>
        <v>156</v>
      </c>
      <c r="B157" s="17">
        <f t="shared" si="12"/>
        <v>25233.078859865407</v>
      </c>
      <c r="C157" s="14">
        <v>100</v>
      </c>
      <c r="D157" s="26">
        <f t="shared" si="11"/>
        <v>147.77629334921585</v>
      </c>
      <c r="E157" s="26">
        <f t="shared" si="8"/>
        <v>30</v>
      </c>
    </row>
    <row r="158" spans="1:7" ht="18">
      <c r="A158" s="12">
        <f t="shared" si="10"/>
        <v>157</v>
      </c>
      <c r="B158" s="17">
        <f t="shared" si="12"/>
        <v>25480.855153214623</v>
      </c>
      <c r="C158" s="14">
        <v>100</v>
      </c>
      <c r="D158" s="26">
        <f t="shared" si="11"/>
        <v>149.22165506042074</v>
      </c>
      <c r="E158" s="26">
        <f t="shared" si="8"/>
        <v>30</v>
      </c>
    </row>
    <row r="159" spans="1:7" ht="18">
      <c r="A159" s="12">
        <f t="shared" si="10"/>
        <v>158</v>
      </c>
      <c r="B159" s="17">
        <f t="shared" si="12"/>
        <v>25730.076808275044</v>
      </c>
      <c r="C159" s="14">
        <v>100</v>
      </c>
      <c r="D159" s="26">
        <f t="shared" si="11"/>
        <v>150.67544804827048</v>
      </c>
      <c r="E159" s="26">
        <f t="shared" si="8"/>
        <v>30</v>
      </c>
    </row>
    <row r="160" spans="1:7" ht="18">
      <c r="A160" s="12">
        <f t="shared" si="10"/>
        <v>159</v>
      </c>
      <c r="B160" s="17">
        <f t="shared" si="12"/>
        <v>25980.752256323314</v>
      </c>
      <c r="C160" s="14">
        <v>100</v>
      </c>
      <c r="D160" s="26">
        <f t="shared" si="11"/>
        <v>152.13772149521901</v>
      </c>
      <c r="E160" s="26">
        <f t="shared" si="8"/>
        <v>30</v>
      </c>
    </row>
    <row r="161" spans="1:5" ht="18">
      <c r="A161" s="12">
        <f t="shared" si="10"/>
        <v>160</v>
      </c>
      <c r="B161" s="17">
        <f t="shared" si="12"/>
        <v>26232.889977818533</v>
      </c>
      <c r="C161" s="14">
        <v>100</v>
      </c>
      <c r="D161" s="26">
        <f t="shared" si="11"/>
        <v>153.60852487060765</v>
      </c>
      <c r="E161" s="26">
        <f t="shared" si="8"/>
        <v>30</v>
      </c>
    </row>
    <row r="162" spans="1:5" ht="18">
      <c r="A162" s="12">
        <f t="shared" si="10"/>
        <v>161</v>
      </c>
      <c r="B162" s="17">
        <f t="shared" si="12"/>
        <v>26486.498502689141</v>
      </c>
      <c r="C162" s="14">
        <v>100</v>
      </c>
      <c r="D162" s="26">
        <f t="shared" si="11"/>
        <v>155.08790793235312</v>
      </c>
      <c r="E162" s="26">
        <f t="shared" si="8"/>
        <v>30</v>
      </c>
    </row>
    <row r="163" spans="1:5" ht="18">
      <c r="A163" s="12">
        <f t="shared" si="10"/>
        <v>162</v>
      </c>
      <c r="B163" s="17">
        <f t="shared" si="12"/>
        <v>26741.586410621494</v>
      </c>
      <c r="C163" s="14">
        <v>100</v>
      </c>
      <c r="D163" s="26">
        <f t="shared" si="11"/>
        <v>156.57592072862462</v>
      </c>
      <c r="E163" s="26">
        <f t="shared" si="8"/>
        <v>30</v>
      </c>
    </row>
    <row r="164" spans="1:5" ht="18">
      <c r="A164" s="12">
        <f t="shared" si="10"/>
        <v>163</v>
      </c>
      <c r="B164" s="17">
        <f t="shared" si="12"/>
        <v>26998.162331350119</v>
      </c>
      <c r="C164" s="14">
        <v>100</v>
      </c>
      <c r="D164" s="26">
        <f t="shared" si="11"/>
        <v>158.07261359954282</v>
      </c>
      <c r="E164" s="26">
        <f t="shared" si="8"/>
        <v>30</v>
      </c>
    </row>
    <row r="165" spans="1:5" ht="18">
      <c r="A165" s="12">
        <f t="shared" si="10"/>
        <v>164</v>
      </c>
      <c r="B165" s="17">
        <f t="shared" si="12"/>
        <v>27256.234944949661</v>
      </c>
      <c r="C165" s="14">
        <v>100</v>
      </c>
      <c r="D165" s="26">
        <f t="shared" si="11"/>
        <v>159.57803717887509</v>
      </c>
      <c r="E165" s="26">
        <f t="shared" si="8"/>
        <v>30</v>
      </c>
    </row>
    <row r="166" spans="1:5" ht="18">
      <c r="A166" s="12">
        <f t="shared" si="10"/>
        <v>165</v>
      </c>
      <c r="B166" s="17">
        <f t="shared" si="12"/>
        <v>27515.812982128537</v>
      </c>
      <c r="C166" s="14">
        <v>100</v>
      </c>
      <c r="D166" s="26">
        <f t="shared" si="11"/>
        <v>161.09224239574905</v>
      </c>
      <c r="E166" s="26">
        <f t="shared" si="8"/>
        <v>30</v>
      </c>
    </row>
    <row r="167" spans="1:5" ht="18">
      <c r="A167" s="12">
        <f t="shared" si="10"/>
        <v>166</v>
      </c>
      <c r="B167" s="17">
        <f t="shared" si="12"/>
        <v>27776.905224524286</v>
      </c>
      <c r="C167" s="14">
        <v>100</v>
      </c>
      <c r="D167" s="26">
        <f t="shared" si="11"/>
        <v>162.61528047639149</v>
      </c>
      <c r="E167" s="26">
        <f t="shared" si="8"/>
        <v>30</v>
      </c>
    </row>
    <row r="168" spans="1:5" ht="18">
      <c r="A168" s="12">
        <f t="shared" si="10"/>
        <v>167</v>
      </c>
      <c r="B168" s="17">
        <f t="shared" si="12"/>
        <v>28039.520505000677</v>
      </c>
      <c r="C168" s="14">
        <v>100</v>
      </c>
      <c r="D168" s="26">
        <f t="shared" si="11"/>
        <v>164.14720294583822</v>
      </c>
      <c r="E168" s="26">
        <f t="shared" si="8"/>
        <v>30</v>
      </c>
    </row>
    <row r="169" spans="1:5" ht="18">
      <c r="A169" s="15">
        <f t="shared" si="10"/>
        <v>168</v>
      </c>
      <c r="B169" s="17">
        <f t="shared" si="12"/>
        <v>28303.667707946515</v>
      </c>
      <c r="C169" s="14">
        <v>100</v>
      </c>
      <c r="D169" s="26">
        <f t="shared" si="11"/>
        <v>165.68806162968758</v>
      </c>
      <c r="E169" s="26">
        <f t="shared" si="8"/>
        <v>30</v>
      </c>
    </row>
    <row r="170" spans="1:5" ht="18">
      <c r="A170" s="12">
        <f t="shared" si="10"/>
        <v>169</v>
      </c>
      <c r="B170" s="17">
        <f t="shared" si="12"/>
        <v>28569.355769576203</v>
      </c>
      <c r="C170" s="14">
        <v>100</v>
      </c>
      <c r="D170" s="26">
        <f t="shared" si="11"/>
        <v>167.23790865586125</v>
      </c>
      <c r="E170" s="26">
        <f t="shared" si="8"/>
        <v>30</v>
      </c>
    </row>
    <row r="171" spans="1:5" ht="18">
      <c r="A171" s="12">
        <f t="shared" si="10"/>
        <v>170</v>
      </c>
      <c r="B171" s="17">
        <f t="shared" si="12"/>
        <v>28836.593678232064</v>
      </c>
      <c r="C171" s="14">
        <v>100</v>
      </c>
      <c r="D171" s="26">
        <f t="shared" si="11"/>
        <v>168.79679645635406</v>
      </c>
      <c r="E171" s="26">
        <f t="shared" si="8"/>
        <v>30</v>
      </c>
    </row>
    <row r="172" spans="1:5" ht="18">
      <c r="A172" s="12">
        <f t="shared" si="10"/>
        <v>171</v>
      </c>
      <c r="B172" s="17">
        <f t="shared" si="12"/>
        <v>29105.390474688418</v>
      </c>
      <c r="C172" s="14">
        <v>100</v>
      </c>
      <c r="D172" s="26">
        <f t="shared" si="11"/>
        <v>170.36477776901665</v>
      </c>
      <c r="E172" s="26">
        <f t="shared" si="8"/>
        <v>30</v>
      </c>
    </row>
    <row r="173" spans="1:5" ht="18">
      <c r="A173" s="12">
        <f t="shared" si="10"/>
        <v>172</v>
      </c>
      <c r="B173" s="17">
        <f t="shared" si="12"/>
        <v>29375.755252457435</v>
      </c>
      <c r="C173" s="14">
        <v>100</v>
      </c>
      <c r="D173" s="26">
        <f t="shared" si="11"/>
        <v>171.94190563933444</v>
      </c>
      <c r="E173" s="26">
        <f t="shared" si="8"/>
        <v>30</v>
      </c>
    </row>
    <row r="174" spans="1:5" ht="18">
      <c r="A174" s="12">
        <f t="shared" si="10"/>
        <v>173</v>
      </c>
      <c r="B174" s="17">
        <f t="shared" si="12"/>
        <v>29647.697158096769</v>
      </c>
      <c r="C174" s="14">
        <v>100</v>
      </c>
      <c r="D174" s="26">
        <f t="shared" si="11"/>
        <v>173.52823342223201</v>
      </c>
      <c r="E174" s="26">
        <f t="shared" si="8"/>
        <v>30</v>
      </c>
    </row>
    <row r="175" spans="1:5" ht="18">
      <c r="A175" s="12">
        <f t="shared" si="10"/>
        <v>174</v>
      </c>
      <c r="B175" s="17">
        <f t="shared" si="12"/>
        <v>29921.225391519001</v>
      </c>
      <c r="C175" s="14">
        <v>100</v>
      </c>
      <c r="D175" s="26">
        <f t="shared" si="11"/>
        <v>175.12381478386305</v>
      </c>
      <c r="E175" s="26">
        <f t="shared" si="8"/>
        <v>30</v>
      </c>
    </row>
    <row r="176" spans="1:5" ht="18">
      <c r="A176" s="12">
        <f t="shared" si="10"/>
        <v>175</v>
      </c>
      <c r="B176" s="17">
        <f t="shared" si="12"/>
        <v>30196.349206302864</v>
      </c>
      <c r="C176" s="14">
        <v>100</v>
      </c>
      <c r="D176" s="26">
        <f t="shared" si="11"/>
        <v>176.72870370343298</v>
      </c>
      <c r="E176" s="26">
        <f t="shared" si="8"/>
        <v>30</v>
      </c>
    </row>
    <row r="177" spans="1:5" ht="18">
      <c r="A177" s="12">
        <f t="shared" si="10"/>
        <v>176</v>
      </c>
      <c r="B177" s="17">
        <f t="shared" si="12"/>
        <v>30473.077910006297</v>
      </c>
      <c r="C177" s="14">
        <v>100</v>
      </c>
      <c r="D177" s="26">
        <f t="shared" si="11"/>
        <v>178.34295447503609</v>
      </c>
      <c r="E177" s="26">
        <f t="shared" si="8"/>
        <v>30</v>
      </c>
    </row>
    <row r="178" spans="1:5" ht="18">
      <c r="A178" s="12">
        <f t="shared" si="10"/>
        <v>177</v>
      </c>
      <c r="B178" s="17">
        <f t="shared" si="12"/>
        <v>30751.420864481333</v>
      </c>
      <c r="C178" s="14">
        <v>100</v>
      </c>
      <c r="D178" s="26">
        <f t="shared" si="11"/>
        <v>179.96662170947457</v>
      </c>
      <c r="E178" s="26">
        <f t="shared" si="8"/>
        <v>30</v>
      </c>
    </row>
    <row r="179" spans="1:5" ht="18">
      <c r="A179" s="12">
        <f>A178+1</f>
        <v>178</v>
      </c>
      <c r="B179" s="17">
        <f t="shared" si="12"/>
        <v>31031.387486190808</v>
      </c>
      <c r="C179" s="14">
        <v>100</v>
      </c>
      <c r="D179" s="26">
        <f t="shared" si="11"/>
        <v>181.59976033611383</v>
      </c>
      <c r="E179" s="26">
        <f t="shared" si="8"/>
        <v>30</v>
      </c>
    </row>
    <row r="180" spans="1:5" ht="18">
      <c r="A180" s="12">
        <f t="shared" ref="A180:A181" si="13">A179+1</f>
        <v>179</v>
      </c>
      <c r="B180" s="17">
        <f t="shared" si="12"/>
        <v>31312.987246526922</v>
      </c>
      <c r="C180" s="14">
        <v>100</v>
      </c>
      <c r="D180" s="26">
        <f t="shared" si="11"/>
        <v>183.24242560474158</v>
      </c>
      <c r="E180" s="26">
        <f t="shared" si="8"/>
        <v>30</v>
      </c>
    </row>
    <row r="181" spans="1:5" ht="18">
      <c r="A181" s="15">
        <f t="shared" si="13"/>
        <v>180</v>
      </c>
      <c r="B181" s="17">
        <f t="shared" si="12"/>
        <v>31596.229672131663</v>
      </c>
      <c r="C181" s="14">
        <v>100</v>
      </c>
      <c r="D181" s="26"/>
      <c r="E181" s="26">
        <f t="shared" si="8"/>
        <v>30</v>
      </c>
    </row>
    <row r="182" spans="1:5">
      <c r="B182" s="11"/>
    </row>
    <row r="183" spans="1:5">
      <c r="B183" s="11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0BE3-17EF-4105-A779-E570172F82B3}">
  <dimension ref="A1:AD206"/>
  <sheetViews>
    <sheetView showGridLines="0" workbookViewId="0">
      <selection activeCell="L37" sqref="L37"/>
    </sheetView>
  </sheetViews>
  <sheetFormatPr baseColWidth="10" defaultRowHeight="14.25"/>
  <cols>
    <col min="1" max="1" width="25.796875" bestFit="1" customWidth="1"/>
    <col min="2" max="2" width="43.46484375" bestFit="1" customWidth="1"/>
    <col min="3" max="3" width="27" bestFit="1" customWidth="1"/>
    <col min="4" max="4" width="31" bestFit="1" customWidth="1"/>
    <col min="5" max="5" width="22.33203125" customWidth="1"/>
    <col min="6" max="6" width="21.19921875" bestFit="1" customWidth="1"/>
    <col min="7" max="7" width="14.46484375" customWidth="1"/>
    <col min="8" max="8" width="19.33203125" bestFit="1" customWidth="1"/>
    <col min="12" max="13" width="11.19921875" bestFit="1" customWidth="1"/>
    <col min="14" max="14" width="12" bestFit="1" customWidth="1"/>
    <col min="15" max="15" width="16" bestFit="1" customWidth="1"/>
    <col min="16" max="16" width="12.796875" bestFit="1" customWidth="1"/>
    <col min="17" max="17" width="35.796875" bestFit="1" customWidth="1"/>
    <col min="18" max="18" width="11.796875" customWidth="1"/>
    <col min="22" max="22" width="11.796875" bestFit="1" customWidth="1"/>
    <col min="24" max="24" width="26.19921875" customWidth="1"/>
    <col min="26" max="26" width="34.33203125" bestFit="1" customWidth="1"/>
    <col min="29" max="29" width="15.796875" bestFit="1" customWidth="1"/>
    <col min="30" max="30" width="14.19921875" customWidth="1"/>
  </cols>
  <sheetData>
    <row r="1" spans="1:8" ht="25.5">
      <c r="E1" s="29" t="s">
        <v>19</v>
      </c>
    </row>
    <row r="3" spans="1:8" ht="21">
      <c r="A3" s="30"/>
      <c r="B3" s="30"/>
      <c r="C3" s="30"/>
      <c r="D3" s="30"/>
      <c r="E3" s="30"/>
      <c r="F3" s="30"/>
      <c r="G3" s="30"/>
      <c r="H3" s="30"/>
    </row>
    <row r="4" spans="1:8" ht="21">
      <c r="A4" s="30"/>
      <c r="B4" s="30"/>
      <c r="C4" s="30"/>
      <c r="D4" s="31" t="s">
        <v>20</v>
      </c>
      <c r="E4" s="109" t="s">
        <v>60</v>
      </c>
      <c r="F4" s="32"/>
      <c r="G4" s="32"/>
      <c r="H4" s="32"/>
    </row>
    <row r="5" spans="1:8" ht="17" customHeight="1">
      <c r="A5" s="30"/>
      <c r="B5" s="30"/>
      <c r="C5" s="30"/>
      <c r="D5" s="299"/>
      <c r="E5" s="299"/>
      <c r="F5" s="299"/>
      <c r="G5" s="299"/>
      <c r="H5" s="299"/>
    </row>
    <row r="6" spans="1:8" ht="17" customHeight="1">
      <c r="A6" s="34" t="s">
        <v>21</v>
      </c>
      <c r="B6" s="108">
        <v>0</v>
      </c>
      <c r="C6" s="30"/>
      <c r="D6" s="299"/>
      <c r="E6" s="299"/>
      <c r="F6" s="299"/>
      <c r="G6" s="299"/>
      <c r="H6" s="299"/>
    </row>
    <row r="7" spans="1:8" ht="17" customHeight="1">
      <c r="A7" s="30" t="s">
        <v>22</v>
      </c>
      <c r="B7" s="35">
        <f>B6*8%</f>
        <v>0</v>
      </c>
      <c r="C7" s="30"/>
      <c r="D7" s="299"/>
      <c r="E7" s="299"/>
      <c r="F7" s="299"/>
      <c r="G7" s="299"/>
      <c r="H7" s="299"/>
    </row>
    <row r="8" spans="1:8" ht="17" customHeight="1">
      <c r="A8" s="30" t="s">
        <v>23</v>
      </c>
      <c r="B8" s="108">
        <v>0</v>
      </c>
      <c r="C8" s="30"/>
      <c r="D8" s="299"/>
      <c r="E8" s="299"/>
      <c r="F8" s="299"/>
      <c r="G8" s="299"/>
      <c r="H8" s="299"/>
    </row>
    <row r="9" spans="1:8" ht="21">
      <c r="A9" s="30" t="s">
        <v>24</v>
      </c>
      <c r="B9" s="108">
        <v>0</v>
      </c>
      <c r="C9" s="30"/>
      <c r="D9" s="299"/>
      <c r="E9" s="299"/>
      <c r="F9" s="299"/>
      <c r="G9" s="299"/>
      <c r="H9" s="299"/>
    </row>
    <row r="10" spans="1:8" ht="21">
      <c r="A10" s="30"/>
      <c r="B10" s="35"/>
      <c r="C10" s="30"/>
      <c r="D10" s="33"/>
      <c r="E10" s="33"/>
      <c r="F10" s="33"/>
      <c r="G10" s="33"/>
      <c r="H10" s="33"/>
    </row>
    <row r="11" spans="1:8" ht="21">
      <c r="A11" s="36" t="s">
        <v>17</v>
      </c>
      <c r="B11" s="35">
        <f>SUM(B6:B9)</f>
        <v>0</v>
      </c>
      <c r="C11" s="30"/>
      <c r="D11" s="33"/>
      <c r="E11" s="33"/>
      <c r="F11" s="33"/>
      <c r="G11" s="33"/>
      <c r="H11" s="33"/>
    </row>
    <row r="12" spans="1:8" ht="21">
      <c r="A12" s="30"/>
      <c r="B12" s="30"/>
      <c r="C12" s="30"/>
      <c r="D12" s="37" t="s">
        <v>25</v>
      </c>
      <c r="E12" s="110">
        <v>0</v>
      </c>
      <c r="F12" s="33"/>
      <c r="G12" s="33"/>
      <c r="H12" s="33"/>
    </row>
    <row r="13" spans="1:8" ht="21">
      <c r="A13" s="37" t="s">
        <v>26</v>
      </c>
      <c r="B13" s="37" t="s">
        <v>27</v>
      </c>
      <c r="C13" s="111">
        <v>0</v>
      </c>
      <c r="D13" s="37" t="s">
        <v>28</v>
      </c>
      <c r="E13" s="38">
        <f>E12/12</f>
        <v>0</v>
      </c>
      <c r="F13" s="33"/>
      <c r="G13" s="33"/>
      <c r="H13" s="33"/>
    </row>
    <row r="14" spans="1:8" ht="21">
      <c r="A14" s="37" t="s">
        <v>29</v>
      </c>
      <c r="B14" s="37" t="s">
        <v>30</v>
      </c>
      <c r="C14" s="112">
        <v>0</v>
      </c>
      <c r="D14" s="37"/>
      <c r="E14" s="37"/>
      <c r="F14" s="30"/>
      <c r="G14" s="30"/>
      <c r="H14" s="30"/>
    </row>
    <row r="15" spans="1:8" ht="21">
      <c r="A15" s="37" t="s">
        <v>31</v>
      </c>
      <c r="B15" s="37" t="s">
        <v>32</v>
      </c>
      <c r="C15" s="113">
        <v>0</v>
      </c>
      <c r="D15" s="37"/>
      <c r="E15" s="37"/>
      <c r="F15" s="39"/>
      <c r="G15" s="30"/>
      <c r="H15" s="30"/>
    </row>
    <row r="16" spans="1:8" ht="21">
      <c r="A16" s="37" t="s">
        <v>33</v>
      </c>
      <c r="B16" s="37" t="s">
        <v>34</v>
      </c>
      <c r="C16" s="38">
        <f>(1+C15)^(1/12)-1</f>
        <v>0</v>
      </c>
      <c r="D16" s="37" t="s">
        <v>35</v>
      </c>
      <c r="E16" s="40"/>
      <c r="F16" s="41"/>
      <c r="G16" s="30"/>
      <c r="H16" s="30"/>
    </row>
    <row r="17" spans="1:30" ht="21">
      <c r="A17" s="37"/>
      <c r="B17" s="37"/>
      <c r="C17" s="37"/>
      <c r="D17" s="37"/>
      <c r="E17" s="37"/>
      <c r="F17" s="30"/>
      <c r="G17" s="30"/>
      <c r="H17" s="30"/>
    </row>
    <row r="18" spans="1:30" ht="21">
      <c r="A18" s="37" t="s">
        <v>36</v>
      </c>
      <c r="B18" s="37" t="s">
        <v>37</v>
      </c>
      <c r="C18" s="40">
        <f>C14*E16-C13</f>
        <v>0</v>
      </c>
      <c r="D18" s="37"/>
      <c r="E18" s="37"/>
      <c r="F18" s="30"/>
      <c r="G18" s="30"/>
      <c r="H18" s="30"/>
    </row>
    <row r="19" spans="1:30" ht="14.65" thickBot="1"/>
    <row r="20" spans="1:30" ht="21.4" thickBot="1">
      <c r="C20" s="42"/>
      <c r="D20" s="43"/>
      <c r="E20" s="43"/>
      <c r="F20" s="43"/>
      <c r="G20" s="43"/>
      <c r="H20" s="43"/>
      <c r="I20" s="44"/>
      <c r="J20" s="45"/>
      <c r="K20" s="300" t="s">
        <v>38</v>
      </c>
      <c r="L20" s="301"/>
      <c r="M20" s="302"/>
      <c r="N20" s="296" t="s">
        <v>39</v>
      </c>
      <c r="O20" s="297"/>
      <c r="P20" s="297"/>
      <c r="Q20" s="297"/>
      <c r="R20" s="298"/>
      <c r="S20" s="44"/>
      <c r="T20" s="46" t="s">
        <v>40</v>
      </c>
      <c r="X20" s="30" t="s">
        <v>41</v>
      </c>
    </row>
    <row r="21" spans="1:30" ht="21.4" thickBot="1">
      <c r="C21" s="47" t="s">
        <v>42</v>
      </c>
      <c r="D21" s="48" t="s">
        <v>43</v>
      </c>
      <c r="E21" s="48" t="s">
        <v>44</v>
      </c>
      <c r="F21" s="48" t="s">
        <v>45</v>
      </c>
      <c r="G21" s="48" t="s">
        <v>46</v>
      </c>
      <c r="H21" s="48" t="s">
        <v>47</v>
      </c>
      <c r="I21" s="49"/>
      <c r="J21" s="50" t="s">
        <v>5</v>
      </c>
      <c r="K21" s="51" t="s">
        <v>48</v>
      </c>
      <c r="L21" s="52" t="s">
        <v>49</v>
      </c>
      <c r="M21" s="50" t="s">
        <v>50</v>
      </c>
      <c r="N21" s="51" t="s">
        <v>51</v>
      </c>
      <c r="O21" s="52" t="s">
        <v>52</v>
      </c>
      <c r="P21" s="52" t="s">
        <v>53</v>
      </c>
      <c r="Q21" s="52" t="s">
        <v>54</v>
      </c>
      <c r="R21" s="50" t="s">
        <v>55</v>
      </c>
      <c r="S21" s="49"/>
      <c r="T21" s="53"/>
      <c r="W21" s="30" t="s">
        <v>56</v>
      </c>
      <c r="X21" s="35">
        <v>100</v>
      </c>
      <c r="Z21" s="30" t="s">
        <v>57</v>
      </c>
      <c r="AA21" s="54" t="e">
        <f>'Assurance Vie'!#REF!</f>
        <v>#REF!</v>
      </c>
      <c r="AC21" s="30" t="s">
        <v>58</v>
      </c>
      <c r="AD21" s="54">
        <v>0</v>
      </c>
    </row>
    <row r="22" spans="1:30" ht="21">
      <c r="C22" s="55"/>
      <c r="D22" s="56"/>
      <c r="E22" s="56"/>
      <c r="F22" s="56"/>
      <c r="G22" s="56"/>
      <c r="H22" s="56"/>
      <c r="J22" s="57"/>
      <c r="K22" s="58"/>
      <c r="L22" s="27"/>
      <c r="M22" s="57"/>
      <c r="N22" s="58"/>
      <c r="O22" s="27"/>
      <c r="P22" s="27"/>
      <c r="Q22" s="27"/>
      <c r="R22" s="57"/>
      <c r="T22" s="59"/>
      <c r="Z22" s="30" t="s">
        <v>59</v>
      </c>
      <c r="AA22" s="60" t="e">
        <f>AA21/12</f>
        <v>#REF!</v>
      </c>
    </row>
    <row r="23" spans="1:30">
      <c r="C23" s="55"/>
      <c r="D23" s="56"/>
      <c r="E23" s="56"/>
      <c r="F23" s="56"/>
      <c r="G23" s="56"/>
      <c r="H23" s="61">
        <f>C13</f>
        <v>0</v>
      </c>
      <c r="J23" s="62"/>
      <c r="K23" s="63"/>
      <c r="M23" s="62"/>
      <c r="N23" s="63"/>
      <c r="R23" s="62"/>
      <c r="T23" s="59"/>
    </row>
    <row r="24" spans="1:30">
      <c r="C24" s="64">
        <v>1</v>
      </c>
      <c r="D24" s="65">
        <f>E16</f>
        <v>0</v>
      </c>
      <c r="E24" s="66">
        <v>0</v>
      </c>
      <c r="F24" s="66">
        <f>E13*H23</f>
        <v>0</v>
      </c>
      <c r="G24" s="65">
        <f>D24-F24-E24</f>
        <v>0</v>
      </c>
      <c r="H24" s="67">
        <f>H23-G24</f>
        <v>0</v>
      </c>
      <c r="I24" s="68"/>
      <c r="J24" s="69">
        <f>1</f>
        <v>1</v>
      </c>
      <c r="K24" s="70">
        <v>0</v>
      </c>
      <c r="L24" s="71">
        <v>0</v>
      </c>
      <c r="M24" s="72">
        <f>K24+L24</f>
        <v>0</v>
      </c>
      <c r="N24" s="73">
        <f t="shared" ref="N24:N87" si="0">D24</f>
        <v>0</v>
      </c>
      <c r="O24" s="71">
        <f>7%*K24</f>
        <v>0</v>
      </c>
      <c r="P24" s="71">
        <v>0</v>
      </c>
      <c r="Q24" s="71">
        <f>10%*K24</f>
        <v>0</v>
      </c>
      <c r="R24" s="72">
        <f>N24+O24+P24+Q24</f>
        <v>0</v>
      </c>
      <c r="S24" s="68"/>
      <c r="T24" s="74">
        <f>M24-R24</f>
        <v>0</v>
      </c>
      <c r="V24" s="75">
        <f>1</f>
        <v>1</v>
      </c>
      <c r="X24" s="1" t="e">
        <f>(X21*0.98)*(1+AA22)</f>
        <v>#REF!</v>
      </c>
    </row>
    <row r="25" spans="1:30">
      <c r="C25" s="55">
        <f>C24+1</f>
        <v>2</v>
      </c>
      <c r="D25" s="76">
        <f t="shared" ref="D25:D88" si="1">$D$24</f>
        <v>0</v>
      </c>
      <c r="E25" s="77">
        <v>0</v>
      </c>
      <c r="F25" s="78">
        <f>F24</f>
        <v>0</v>
      </c>
      <c r="G25" s="67">
        <f>D25-E25-F25</f>
        <v>0</v>
      </c>
      <c r="H25" s="67">
        <f t="shared" ref="H25:H88" si="2">H24-G25</f>
        <v>0</v>
      </c>
      <c r="J25" s="79">
        <f>J24+1</f>
        <v>2</v>
      </c>
      <c r="K25" s="80">
        <f>K24</f>
        <v>0</v>
      </c>
      <c r="L25" s="81">
        <f>L24</f>
        <v>0</v>
      </c>
      <c r="M25" s="82">
        <f t="shared" ref="M25:M90" si="3">K25+L25</f>
        <v>0</v>
      </c>
      <c r="N25" s="83">
        <f t="shared" si="0"/>
        <v>0</v>
      </c>
      <c r="O25" s="81">
        <f>O24</f>
        <v>0</v>
      </c>
      <c r="P25" s="81">
        <v>0</v>
      </c>
      <c r="Q25" s="81">
        <f>Q24</f>
        <v>0</v>
      </c>
      <c r="R25" s="82">
        <f t="shared" ref="R25:R90" si="4">N25+O25+P25+Q25</f>
        <v>0</v>
      </c>
      <c r="T25" s="84">
        <f t="shared" ref="T25:T90" si="5">M25-R25</f>
        <v>0</v>
      </c>
      <c r="V25" s="85">
        <f>V24+1</f>
        <v>2</v>
      </c>
      <c r="X25" s="86" t="e">
        <f>X24*(1+$AA$22)+T24</f>
        <v>#REF!</v>
      </c>
    </row>
    <row r="26" spans="1:30">
      <c r="C26" s="55">
        <f>C25+1</f>
        <v>3</v>
      </c>
      <c r="D26" s="87">
        <f t="shared" si="1"/>
        <v>0</v>
      </c>
      <c r="E26" s="88">
        <f t="shared" ref="E26:E90" si="6">$C$16*H25</f>
        <v>0</v>
      </c>
      <c r="F26" s="78">
        <f t="shared" ref="F26:F89" si="7">F25</f>
        <v>0</v>
      </c>
      <c r="G26" s="67">
        <f t="shared" ref="G26:G91" si="8">D26-E26-F26</f>
        <v>0</v>
      </c>
      <c r="H26" s="67">
        <f t="shared" si="2"/>
        <v>0</v>
      </c>
      <c r="J26" s="79">
        <f t="shared" ref="J26:J89" si="9">J25+1</f>
        <v>3</v>
      </c>
      <c r="K26" s="80">
        <f>K25</f>
        <v>0</v>
      </c>
      <c r="L26" s="81">
        <f>L25</f>
        <v>0</v>
      </c>
      <c r="M26" s="82">
        <f t="shared" si="3"/>
        <v>0</v>
      </c>
      <c r="N26" s="83">
        <f t="shared" si="0"/>
        <v>0</v>
      </c>
      <c r="O26" s="81">
        <f t="shared" ref="O26:O89" si="10">O25</f>
        <v>0</v>
      </c>
      <c r="P26" s="81">
        <v>0</v>
      </c>
      <c r="Q26" s="81">
        <f t="shared" ref="Q26:Q89" si="11">Q25</f>
        <v>0</v>
      </c>
      <c r="R26" s="82">
        <f t="shared" si="4"/>
        <v>0</v>
      </c>
      <c r="T26" s="84">
        <f t="shared" si="5"/>
        <v>0</v>
      </c>
      <c r="V26" s="85">
        <f t="shared" ref="V26:V89" si="12">V25+1</f>
        <v>3</v>
      </c>
      <c r="X26" s="86" t="e">
        <f>X25*(1+$AA$22)+T25</f>
        <v>#REF!</v>
      </c>
    </row>
    <row r="27" spans="1:30">
      <c r="C27" s="55">
        <f t="shared" ref="C27:C90" si="13">C26+1</f>
        <v>4</v>
      </c>
      <c r="D27" s="87">
        <f t="shared" si="1"/>
        <v>0</v>
      </c>
      <c r="E27" s="88">
        <f t="shared" si="6"/>
        <v>0</v>
      </c>
      <c r="F27" s="78">
        <f t="shared" si="7"/>
        <v>0</v>
      </c>
      <c r="G27" s="67">
        <f t="shared" si="8"/>
        <v>0</v>
      </c>
      <c r="H27" s="67">
        <f t="shared" si="2"/>
        <v>0</v>
      </c>
      <c r="J27" s="79">
        <f t="shared" si="9"/>
        <v>4</v>
      </c>
      <c r="K27" s="80">
        <f t="shared" ref="K27:L42" si="14">K26</f>
        <v>0</v>
      </c>
      <c r="L27" s="81">
        <f t="shared" si="14"/>
        <v>0</v>
      </c>
      <c r="M27" s="82">
        <f t="shared" si="3"/>
        <v>0</v>
      </c>
      <c r="N27" s="83">
        <f t="shared" si="0"/>
        <v>0</v>
      </c>
      <c r="O27" s="81">
        <f t="shared" si="10"/>
        <v>0</v>
      </c>
      <c r="P27" s="81">
        <v>0</v>
      </c>
      <c r="Q27" s="81">
        <f t="shared" si="11"/>
        <v>0</v>
      </c>
      <c r="R27" s="82">
        <f t="shared" si="4"/>
        <v>0</v>
      </c>
      <c r="T27" s="84">
        <f t="shared" si="5"/>
        <v>0</v>
      </c>
      <c r="V27" s="85">
        <f t="shared" si="12"/>
        <v>4</v>
      </c>
      <c r="X27" s="86" t="e">
        <f t="shared" ref="X27:X71" si="15">X26*(1+$AA$22)+T26</f>
        <v>#REF!</v>
      </c>
    </row>
    <row r="28" spans="1:30">
      <c r="C28" s="55">
        <f t="shared" si="13"/>
        <v>5</v>
      </c>
      <c r="D28" s="87">
        <f t="shared" si="1"/>
        <v>0</v>
      </c>
      <c r="E28" s="88">
        <f t="shared" si="6"/>
        <v>0</v>
      </c>
      <c r="F28" s="78">
        <f t="shared" si="7"/>
        <v>0</v>
      </c>
      <c r="G28" s="67">
        <f t="shared" si="8"/>
        <v>0</v>
      </c>
      <c r="H28" s="67">
        <f t="shared" si="2"/>
        <v>0</v>
      </c>
      <c r="J28" s="79">
        <f t="shared" si="9"/>
        <v>5</v>
      </c>
      <c r="K28" s="80">
        <f t="shared" si="14"/>
        <v>0</v>
      </c>
      <c r="L28" s="81">
        <f t="shared" si="14"/>
        <v>0</v>
      </c>
      <c r="M28" s="82">
        <f t="shared" si="3"/>
        <v>0</v>
      </c>
      <c r="N28" s="83">
        <f t="shared" si="0"/>
        <v>0</v>
      </c>
      <c r="O28" s="81">
        <f t="shared" si="10"/>
        <v>0</v>
      </c>
      <c r="P28" s="81">
        <v>0</v>
      </c>
      <c r="Q28" s="81">
        <f t="shared" si="11"/>
        <v>0</v>
      </c>
      <c r="R28" s="82">
        <f t="shared" si="4"/>
        <v>0</v>
      </c>
      <c r="T28" s="84">
        <f t="shared" si="5"/>
        <v>0</v>
      </c>
      <c r="V28" s="85">
        <f t="shared" si="12"/>
        <v>5</v>
      </c>
      <c r="X28" s="86" t="e">
        <f t="shared" si="15"/>
        <v>#REF!</v>
      </c>
    </row>
    <row r="29" spans="1:30">
      <c r="C29" s="55">
        <f t="shared" si="13"/>
        <v>6</v>
      </c>
      <c r="D29" s="87">
        <f t="shared" si="1"/>
        <v>0</v>
      </c>
      <c r="E29" s="88">
        <f t="shared" si="6"/>
        <v>0</v>
      </c>
      <c r="F29" s="78">
        <f t="shared" si="7"/>
        <v>0</v>
      </c>
      <c r="G29" s="67">
        <f t="shared" si="8"/>
        <v>0</v>
      </c>
      <c r="H29" s="67">
        <f t="shared" si="2"/>
        <v>0</v>
      </c>
      <c r="J29" s="79">
        <f t="shared" si="9"/>
        <v>6</v>
      </c>
      <c r="K29" s="80">
        <f t="shared" si="14"/>
        <v>0</v>
      </c>
      <c r="L29" s="81">
        <f t="shared" si="14"/>
        <v>0</v>
      </c>
      <c r="M29" s="82">
        <f t="shared" si="3"/>
        <v>0</v>
      </c>
      <c r="N29" s="83">
        <f t="shared" si="0"/>
        <v>0</v>
      </c>
      <c r="O29" s="81">
        <f t="shared" si="10"/>
        <v>0</v>
      </c>
      <c r="P29" s="81">
        <v>0</v>
      </c>
      <c r="Q29" s="81">
        <f t="shared" si="11"/>
        <v>0</v>
      </c>
      <c r="R29" s="82">
        <f t="shared" si="4"/>
        <v>0</v>
      </c>
      <c r="T29" s="84">
        <f t="shared" si="5"/>
        <v>0</v>
      </c>
      <c r="V29" s="85">
        <f t="shared" si="12"/>
        <v>6</v>
      </c>
      <c r="X29" s="86" t="e">
        <f t="shared" si="15"/>
        <v>#REF!</v>
      </c>
    </row>
    <row r="30" spans="1:30">
      <c r="C30" s="55">
        <f t="shared" si="13"/>
        <v>7</v>
      </c>
      <c r="D30" s="87">
        <f t="shared" si="1"/>
        <v>0</v>
      </c>
      <c r="E30" s="88">
        <f t="shared" si="6"/>
        <v>0</v>
      </c>
      <c r="F30" s="78">
        <f t="shared" si="7"/>
        <v>0</v>
      </c>
      <c r="G30" s="67">
        <f t="shared" si="8"/>
        <v>0</v>
      </c>
      <c r="H30" s="67">
        <f t="shared" si="2"/>
        <v>0</v>
      </c>
      <c r="J30" s="79">
        <f t="shared" si="9"/>
        <v>7</v>
      </c>
      <c r="K30" s="80">
        <f t="shared" si="14"/>
        <v>0</v>
      </c>
      <c r="L30" s="81">
        <f t="shared" si="14"/>
        <v>0</v>
      </c>
      <c r="M30" s="82">
        <f t="shared" si="3"/>
        <v>0</v>
      </c>
      <c r="N30" s="83">
        <f t="shared" si="0"/>
        <v>0</v>
      </c>
      <c r="O30" s="81">
        <f t="shared" si="10"/>
        <v>0</v>
      </c>
      <c r="P30" s="81">
        <v>0</v>
      </c>
      <c r="Q30" s="81">
        <f t="shared" si="11"/>
        <v>0</v>
      </c>
      <c r="R30" s="82">
        <f t="shared" si="4"/>
        <v>0</v>
      </c>
      <c r="T30" s="84">
        <f t="shared" si="5"/>
        <v>0</v>
      </c>
      <c r="V30" s="85">
        <f t="shared" si="12"/>
        <v>7</v>
      </c>
      <c r="X30" s="86" t="e">
        <f t="shared" si="15"/>
        <v>#REF!</v>
      </c>
    </row>
    <row r="31" spans="1:30">
      <c r="C31" s="55">
        <f t="shared" si="13"/>
        <v>8</v>
      </c>
      <c r="D31" s="87">
        <f t="shared" si="1"/>
        <v>0</v>
      </c>
      <c r="E31" s="88">
        <f t="shared" si="6"/>
        <v>0</v>
      </c>
      <c r="F31" s="78">
        <f t="shared" si="7"/>
        <v>0</v>
      </c>
      <c r="G31" s="67">
        <f t="shared" si="8"/>
        <v>0</v>
      </c>
      <c r="H31" s="67">
        <f t="shared" si="2"/>
        <v>0</v>
      </c>
      <c r="J31" s="79">
        <f t="shared" si="9"/>
        <v>8</v>
      </c>
      <c r="K31" s="80">
        <f t="shared" si="14"/>
        <v>0</v>
      </c>
      <c r="L31" s="81">
        <f t="shared" si="14"/>
        <v>0</v>
      </c>
      <c r="M31" s="82">
        <f t="shared" si="3"/>
        <v>0</v>
      </c>
      <c r="N31" s="83">
        <f t="shared" si="0"/>
        <v>0</v>
      </c>
      <c r="O31" s="81">
        <f t="shared" si="10"/>
        <v>0</v>
      </c>
      <c r="P31" s="81">
        <v>0</v>
      </c>
      <c r="Q31" s="81">
        <f t="shared" si="11"/>
        <v>0</v>
      </c>
      <c r="R31" s="82">
        <f t="shared" si="4"/>
        <v>0</v>
      </c>
      <c r="T31" s="84">
        <f t="shared" si="5"/>
        <v>0</v>
      </c>
      <c r="V31" s="85">
        <f t="shared" si="12"/>
        <v>8</v>
      </c>
      <c r="X31" s="86" t="e">
        <f t="shared" si="15"/>
        <v>#REF!</v>
      </c>
    </row>
    <row r="32" spans="1:30">
      <c r="C32" s="55">
        <f t="shared" si="13"/>
        <v>9</v>
      </c>
      <c r="D32" s="87">
        <f t="shared" si="1"/>
        <v>0</v>
      </c>
      <c r="E32" s="88">
        <f t="shared" si="6"/>
        <v>0</v>
      </c>
      <c r="F32" s="78">
        <f t="shared" si="7"/>
        <v>0</v>
      </c>
      <c r="G32" s="67">
        <f t="shared" si="8"/>
        <v>0</v>
      </c>
      <c r="H32" s="67">
        <f t="shared" si="2"/>
        <v>0</v>
      </c>
      <c r="J32" s="79">
        <f t="shared" si="9"/>
        <v>9</v>
      </c>
      <c r="K32" s="80">
        <f t="shared" si="14"/>
        <v>0</v>
      </c>
      <c r="L32" s="81">
        <f t="shared" si="14"/>
        <v>0</v>
      </c>
      <c r="M32" s="82">
        <f t="shared" si="3"/>
        <v>0</v>
      </c>
      <c r="N32" s="83">
        <f t="shared" si="0"/>
        <v>0</v>
      </c>
      <c r="O32" s="81">
        <f t="shared" si="10"/>
        <v>0</v>
      </c>
      <c r="P32" s="81">
        <v>0</v>
      </c>
      <c r="Q32" s="81">
        <f t="shared" si="11"/>
        <v>0</v>
      </c>
      <c r="R32" s="82">
        <f t="shared" si="4"/>
        <v>0</v>
      </c>
      <c r="T32" s="84">
        <f t="shared" si="5"/>
        <v>0</v>
      </c>
      <c r="V32" s="85">
        <f t="shared" si="12"/>
        <v>9</v>
      </c>
      <c r="X32" s="86" t="e">
        <f t="shared" si="15"/>
        <v>#REF!</v>
      </c>
    </row>
    <row r="33" spans="3:24">
      <c r="C33" s="55">
        <f t="shared" si="13"/>
        <v>10</v>
      </c>
      <c r="D33" s="87">
        <f t="shared" si="1"/>
        <v>0</v>
      </c>
      <c r="E33" s="88">
        <f t="shared" si="6"/>
        <v>0</v>
      </c>
      <c r="F33" s="78">
        <f t="shared" si="7"/>
        <v>0</v>
      </c>
      <c r="G33" s="67">
        <f t="shared" si="8"/>
        <v>0</v>
      </c>
      <c r="H33" s="67">
        <f t="shared" si="2"/>
        <v>0</v>
      </c>
      <c r="J33" s="79">
        <f t="shared" si="9"/>
        <v>10</v>
      </c>
      <c r="K33" s="80">
        <f t="shared" si="14"/>
        <v>0</v>
      </c>
      <c r="L33" s="81">
        <f t="shared" si="14"/>
        <v>0</v>
      </c>
      <c r="M33" s="82">
        <f t="shared" si="3"/>
        <v>0</v>
      </c>
      <c r="N33" s="83">
        <f t="shared" si="0"/>
        <v>0</v>
      </c>
      <c r="O33" s="81">
        <f t="shared" si="10"/>
        <v>0</v>
      </c>
      <c r="P33" s="81">
        <v>0</v>
      </c>
      <c r="Q33" s="81">
        <f t="shared" si="11"/>
        <v>0</v>
      </c>
      <c r="R33" s="82">
        <f t="shared" si="4"/>
        <v>0</v>
      </c>
      <c r="T33" s="84">
        <f t="shared" si="5"/>
        <v>0</v>
      </c>
      <c r="V33" s="85">
        <f t="shared" si="12"/>
        <v>10</v>
      </c>
      <c r="X33" s="86" t="e">
        <f t="shared" si="15"/>
        <v>#REF!</v>
      </c>
    </row>
    <row r="34" spans="3:24">
      <c r="C34" s="55">
        <f t="shared" si="13"/>
        <v>11</v>
      </c>
      <c r="D34" s="87">
        <f t="shared" si="1"/>
        <v>0</v>
      </c>
      <c r="E34" s="88">
        <f t="shared" si="6"/>
        <v>0</v>
      </c>
      <c r="F34" s="78">
        <f t="shared" si="7"/>
        <v>0</v>
      </c>
      <c r="G34" s="67">
        <f t="shared" si="8"/>
        <v>0</v>
      </c>
      <c r="H34" s="67">
        <f t="shared" si="2"/>
        <v>0</v>
      </c>
      <c r="J34" s="79">
        <f t="shared" si="9"/>
        <v>11</v>
      </c>
      <c r="K34" s="80">
        <f t="shared" si="14"/>
        <v>0</v>
      </c>
      <c r="L34" s="81">
        <f t="shared" si="14"/>
        <v>0</v>
      </c>
      <c r="M34" s="82">
        <f t="shared" si="3"/>
        <v>0</v>
      </c>
      <c r="N34" s="83">
        <f t="shared" si="0"/>
        <v>0</v>
      </c>
      <c r="O34" s="81">
        <f t="shared" si="10"/>
        <v>0</v>
      </c>
      <c r="P34" s="81">
        <v>0</v>
      </c>
      <c r="Q34" s="81">
        <f t="shared" si="11"/>
        <v>0</v>
      </c>
      <c r="R34" s="82">
        <f t="shared" si="4"/>
        <v>0</v>
      </c>
      <c r="T34" s="84">
        <f t="shared" si="5"/>
        <v>0</v>
      </c>
      <c r="V34" s="85">
        <f t="shared" si="12"/>
        <v>11</v>
      </c>
      <c r="X34" s="86" t="e">
        <f t="shared" si="15"/>
        <v>#REF!</v>
      </c>
    </row>
    <row r="35" spans="3:24">
      <c r="C35" s="64">
        <f t="shared" si="13"/>
        <v>12</v>
      </c>
      <c r="D35" s="65">
        <f t="shared" si="1"/>
        <v>0</v>
      </c>
      <c r="E35" s="66">
        <f t="shared" si="6"/>
        <v>0</v>
      </c>
      <c r="F35" s="89">
        <f t="shared" si="7"/>
        <v>0</v>
      </c>
      <c r="G35" s="90">
        <f t="shared" si="8"/>
        <v>0</v>
      </c>
      <c r="H35" s="90">
        <f t="shared" si="2"/>
        <v>0</v>
      </c>
      <c r="I35" s="68"/>
      <c r="J35" s="69">
        <f t="shared" si="9"/>
        <v>12</v>
      </c>
      <c r="K35" s="70">
        <f t="shared" si="14"/>
        <v>0</v>
      </c>
      <c r="L35" s="71">
        <f t="shared" si="14"/>
        <v>0</v>
      </c>
      <c r="M35" s="72">
        <f t="shared" si="3"/>
        <v>0</v>
      </c>
      <c r="N35" s="73">
        <f t="shared" si="0"/>
        <v>0</v>
      </c>
      <c r="O35" s="71">
        <f t="shared" si="10"/>
        <v>0</v>
      </c>
      <c r="P35" s="81">
        <v>0</v>
      </c>
      <c r="Q35" s="71">
        <f t="shared" si="11"/>
        <v>0</v>
      </c>
      <c r="R35" s="72">
        <f t="shared" si="4"/>
        <v>0</v>
      </c>
      <c r="S35" s="68"/>
      <c r="T35" s="74">
        <f t="shared" si="5"/>
        <v>0</v>
      </c>
      <c r="V35" s="91">
        <f t="shared" si="12"/>
        <v>12</v>
      </c>
      <c r="X35" s="86" t="e">
        <f t="shared" si="15"/>
        <v>#REF!</v>
      </c>
    </row>
    <row r="36" spans="3:24">
      <c r="C36" s="55">
        <f t="shared" si="13"/>
        <v>13</v>
      </c>
      <c r="D36" s="87">
        <f t="shared" si="1"/>
        <v>0</v>
      </c>
      <c r="E36" s="88">
        <f t="shared" si="6"/>
        <v>0</v>
      </c>
      <c r="F36" s="78">
        <f t="shared" si="7"/>
        <v>0</v>
      </c>
      <c r="G36" s="67">
        <f t="shared" si="8"/>
        <v>0</v>
      </c>
      <c r="H36" s="67">
        <f t="shared" si="2"/>
        <v>0</v>
      </c>
      <c r="J36" s="79">
        <f t="shared" si="9"/>
        <v>13</v>
      </c>
      <c r="K36" s="80">
        <f t="shared" si="14"/>
        <v>0</v>
      </c>
      <c r="L36" s="81">
        <f t="shared" si="14"/>
        <v>0</v>
      </c>
      <c r="M36" s="82">
        <f t="shared" si="3"/>
        <v>0</v>
      </c>
      <c r="N36" s="83">
        <f t="shared" si="0"/>
        <v>0</v>
      </c>
      <c r="O36" s="81">
        <f t="shared" si="10"/>
        <v>0</v>
      </c>
      <c r="P36" s="81">
        <v>0</v>
      </c>
      <c r="Q36" s="81">
        <f t="shared" si="11"/>
        <v>0</v>
      </c>
      <c r="R36" s="82">
        <f t="shared" si="4"/>
        <v>0</v>
      </c>
      <c r="T36" s="84">
        <f t="shared" si="5"/>
        <v>0</v>
      </c>
      <c r="V36" s="85">
        <f t="shared" si="12"/>
        <v>13</v>
      </c>
      <c r="X36" s="86" t="e">
        <f t="shared" si="15"/>
        <v>#REF!</v>
      </c>
    </row>
    <row r="37" spans="3:24">
      <c r="C37" s="55">
        <f t="shared" si="13"/>
        <v>14</v>
      </c>
      <c r="D37" s="87">
        <f t="shared" si="1"/>
        <v>0</v>
      </c>
      <c r="E37" s="88">
        <f t="shared" si="6"/>
        <v>0</v>
      </c>
      <c r="F37" s="78">
        <f t="shared" si="7"/>
        <v>0</v>
      </c>
      <c r="G37" s="67">
        <f t="shared" si="8"/>
        <v>0</v>
      </c>
      <c r="H37" s="67">
        <f t="shared" si="2"/>
        <v>0</v>
      </c>
      <c r="J37" s="79">
        <f t="shared" si="9"/>
        <v>14</v>
      </c>
      <c r="K37" s="80">
        <f t="shared" si="14"/>
        <v>0</v>
      </c>
      <c r="L37" s="81">
        <f t="shared" si="14"/>
        <v>0</v>
      </c>
      <c r="M37" s="82">
        <f t="shared" si="3"/>
        <v>0</v>
      </c>
      <c r="N37" s="83">
        <f t="shared" si="0"/>
        <v>0</v>
      </c>
      <c r="O37" s="81">
        <f t="shared" si="10"/>
        <v>0</v>
      </c>
      <c r="P37" s="81">
        <v>0</v>
      </c>
      <c r="Q37" s="81">
        <f t="shared" si="11"/>
        <v>0</v>
      </c>
      <c r="R37" s="82">
        <f t="shared" si="4"/>
        <v>0</v>
      </c>
      <c r="T37" s="84">
        <f t="shared" si="5"/>
        <v>0</v>
      </c>
      <c r="V37" s="85">
        <f t="shared" si="12"/>
        <v>14</v>
      </c>
      <c r="X37" s="86" t="e">
        <f t="shared" si="15"/>
        <v>#REF!</v>
      </c>
    </row>
    <row r="38" spans="3:24">
      <c r="C38" s="55">
        <f t="shared" si="13"/>
        <v>15</v>
      </c>
      <c r="D38" s="87">
        <f t="shared" si="1"/>
        <v>0</v>
      </c>
      <c r="E38" s="88">
        <f t="shared" si="6"/>
        <v>0</v>
      </c>
      <c r="F38" s="78">
        <f t="shared" si="7"/>
        <v>0</v>
      </c>
      <c r="G38" s="67">
        <f t="shared" si="8"/>
        <v>0</v>
      </c>
      <c r="H38" s="67">
        <f t="shared" si="2"/>
        <v>0</v>
      </c>
      <c r="J38" s="79">
        <f t="shared" si="9"/>
        <v>15</v>
      </c>
      <c r="K38" s="80">
        <f t="shared" si="14"/>
        <v>0</v>
      </c>
      <c r="L38" s="81">
        <f t="shared" si="14"/>
        <v>0</v>
      </c>
      <c r="M38" s="82">
        <f t="shared" si="3"/>
        <v>0</v>
      </c>
      <c r="N38" s="83">
        <f t="shared" si="0"/>
        <v>0</v>
      </c>
      <c r="O38" s="81">
        <f t="shared" si="10"/>
        <v>0</v>
      </c>
      <c r="P38" s="81">
        <v>0</v>
      </c>
      <c r="Q38" s="81">
        <f t="shared" si="11"/>
        <v>0</v>
      </c>
      <c r="R38" s="82">
        <f t="shared" si="4"/>
        <v>0</v>
      </c>
      <c r="T38" s="84">
        <f t="shared" si="5"/>
        <v>0</v>
      </c>
      <c r="V38" s="85">
        <f t="shared" si="12"/>
        <v>15</v>
      </c>
      <c r="X38" s="86" t="e">
        <f t="shared" si="15"/>
        <v>#REF!</v>
      </c>
    </row>
    <row r="39" spans="3:24">
      <c r="C39" s="55">
        <f t="shared" si="13"/>
        <v>16</v>
      </c>
      <c r="D39" s="87">
        <f t="shared" si="1"/>
        <v>0</v>
      </c>
      <c r="E39" s="88">
        <f t="shared" si="6"/>
        <v>0</v>
      </c>
      <c r="F39" s="78">
        <f t="shared" si="7"/>
        <v>0</v>
      </c>
      <c r="G39" s="67">
        <f t="shared" si="8"/>
        <v>0</v>
      </c>
      <c r="H39" s="67">
        <f t="shared" si="2"/>
        <v>0</v>
      </c>
      <c r="J39" s="79">
        <f t="shared" si="9"/>
        <v>16</v>
      </c>
      <c r="K39" s="80">
        <f t="shared" si="14"/>
        <v>0</v>
      </c>
      <c r="L39" s="81">
        <f t="shared" si="14"/>
        <v>0</v>
      </c>
      <c r="M39" s="82">
        <f t="shared" si="3"/>
        <v>0</v>
      </c>
      <c r="N39" s="83">
        <f t="shared" si="0"/>
        <v>0</v>
      </c>
      <c r="O39" s="81">
        <f t="shared" si="10"/>
        <v>0</v>
      </c>
      <c r="P39" s="81">
        <v>0</v>
      </c>
      <c r="Q39" s="81">
        <f t="shared" si="11"/>
        <v>0</v>
      </c>
      <c r="R39" s="82">
        <f t="shared" si="4"/>
        <v>0</v>
      </c>
      <c r="T39" s="84">
        <f t="shared" si="5"/>
        <v>0</v>
      </c>
      <c r="V39" s="85">
        <f t="shared" si="12"/>
        <v>16</v>
      </c>
      <c r="X39" s="86" t="e">
        <f t="shared" si="15"/>
        <v>#REF!</v>
      </c>
    </row>
    <row r="40" spans="3:24">
      <c r="C40" s="55">
        <f t="shared" si="13"/>
        <v>17</v>
      </c>
      <c r="D40" s="87">
        <f t="shared" si="1"/>
        <v>0</v>
      </c>
      <c r="E40" s="88">
        <f t="shared" si="6"/>
        <v>0</v>
      </c>
      <c r="F40" s="78">
        <f t="shared" si="7"/>
        <v>0</v>
      </c>
      <c r="G40" s="67">
        <f t="shared" si="8"/>
        <v>0</v>
      </c>
      <c r="H40" s="67">
        <f t="shared" si="2"/>
        <v>0</v>
      </c>
      <c r="J40" s="79">
        <f t="shared" si="9"/>
        <v>17</v>
      </c>
      <c r="K40" s="80">
        <f t="shared" si="14"/>
        <v>0</v>
      </c>
      <c r="L40" s="81">
        <f t="shared" si="14"/>
        <v>0</v>
      </c>
      <c r="M40" s="82">
        <f t="shared" si="3"/>
        <v>0</v>
      </c>
      <c r="N40" s="83">
        <f t="shared" si="0"/>
        <v>0</v>
      </c>
      <c r="O40" s="81">
        <f t="shared" si="10"/>
        <v>0</v>
      </c>
      <c r="P40" s="81">
        <v>0</v>
      </c>
      <c r="Q40" s="81">
        <f t="shared" si="11"/>
        <v>0</v>
      </c>
      <c r="R40" s="82">
        <f t="shared" si="4"/>
        <v>0</v>
      </c>
      <c r="T40" s="84">
        <f t="shared" si="5"/>
        <v>0</v>
      </c>
      <c r="V40" s="85">
        <f t="shared" si="12"/>
        <v>17</v>
      </c>
      <c r="X40" s="86" t="e">
        <f t="shared" si="15"/>
        <v>#REF!</v>
      </c>
    </row>
    <row r="41" spans="3:24">
      <c r="C41" s="55">
        <f t="shared" si="13"/>
        <v>18</v>
      </c>
      <c r="D41" s="87">
        <f t="shared" si="1"/>
        <v>0</v>
      </c>
      <c r="E41" s="88">
        <f t="shared" si="6"/>
        <v>0</v>
      </c>
      <c r="F41" s="78">
        <f t="shared" si="7"/>
        <v>0</v>
      </c>
      <c r="G41" s="67">
        <f t="shared" si="8"/>
        <v>0</v>
      </c>
      <c r="H41" s="67">
        <f t="shared" si="2"/>
        <v>0</v>
      </c>
      <c r="J41" s="79">
        <f t="shared" si="9"/>
        <v>18</v>
      </c>
      <c r="K41" s="80">
        <f t="shared" si="14"/>
        <v>0</v>
      </c>
      <c r="L41" s="81">
        <f t="shared" si="14"/>
        <v>0</v>
      </c>
      <c r="M41" s="82">
        <f t="shared" si="3"/>
        <v>0</v>
      </c>
      <c r="N41" s="83">
        <f t="shared" si="0"/>
        <v>0</v>
      </c>
      <c r="O41" s="81">
        <f t="shared" si="10"/>
        <v>0</v>
      </c>
      <c r="P41" s="81">
        <v>0</v>
      </c>
      <c r="Q41" s="81">
        <f t="shared" si="11"/>
        <v>0</v>
      </c>
      <c r="R41" s="82">
        <f t="shared" si="4"/>
        <v>0</v>
      </c>
      <c r="T41" s="84">
        <f t="shared" si="5"/>
        <v>0</v>
      </c>
      <c r="V41" s="85">
        <f t="shared" si="12"/>
        <v>18</v>
      </c>
      <c r="X41" s="86" t="e">
        <f t="shared" si="15"/>
        <v>#REF!</v>
      </c>
    </row>
    <row r="42" spans="3:24">
      <c r="C42" s="55">
        <f t="shared" si="13"/>
        <v>19</v>
      </c>
      <c r="D42" s="87">
        <f t="shared" si="1"/>
        <v>0</v>
      </c>
      <c r="E42" s="88">
        <f t="shared" si="6"/>
        <v>0</v>
      </c>
      <c r="F42" s="78">
        <f t="shared" si="7"/>
        <v>0</v>
      </c>
      <c r="G42" s="67">
        <f t="shared" si="8"/>
        <v>0</v>
      </c>
      <c r="H42" s="67">
        <f t="shared" si="2"/>
        <v>0</v>
      </c>
      <c r="J42" s="79">
        <f t="shared" si="9"/>
        <v>19</v>
      </c>
      <c r="K42" s="80">
        <f t="shared" si="14"/>
        <v>0</v>
      </c>
      <c r="L42" s="81">
        <f t="shared" si="14"/>
        <v>0</v>
      </c>
      <c r="M42" s="82">
        <f t="shared" si="3"/>
        <v>0</v>
      </c>
      <c r="N42" s="83">
        <f t="shared" si="0"/>
        <v>0</v>
      </c>
      <c r="O42" s="81">
        <f t="shared" si="10"/>
        <v>0</v>
      </c>
      <c r="P42" s="81">
        <v>0</v>
      </c>
      <c r="Q42" s="81">
        <f t="shared" si="11"/>
        <v>0</v>
      </c>
      <c r="R42" s="82">
        <f t="shared" si="4"/>
        <v>0</v>
      </c>
      <c r="T42" s="84">
        <f t="shared" si="5"/>
        <v>0</v>
      </c>
      <c r="V42" s="85">
        <f t="shared" si="12"/>
        <v>19</v>
      </c>
      <c r="X42" s="86" t="e">
        <f t="shared" si="15"/>
        <v>#REF!</v>
      </c>
    </row>
    <row r="43" spans="3:24">
      <c r="C43" s="55">
        <f t="shared" si="13"/>
        <v>20</v>
      </c>
      <c r="D43" s="87">
        <f t="shared" si="1"/>
        <v>0</v>
      </c>
      <c r="E43" s="88">
        <f t="shared" si="6"/>
        <v>0</v>
      </c>
      <c r="F43" s="78">
        <f t="shared" si="7"/>
        <v>0</v>
      </c>
      <c r="G43" s="67">
        <f t="shared" si="8"/>
        <v>0</v>
      </c>
      <c r="H43" s="67">
        <f t="shared" si="2"/>
        <v>0</v>
      </c>
      <c r="J43" s="79">
        <f t="shared" si="9"/>
        <v>20</v>
      </c>
      <c r="K43" s="80">
        <f t="shared" ref="K43:L58" si="16">K42</f>
        <v>0</v>
      </c>
      <c r="L43" s="81">
        <f t="shared" si="16"/>
        <v>0</v>
      </c>
      <c r="M43" s="82">
        <f t="shared" si="3"/>
        <v>0</v>
      </c>
      <c r="N43" s="83">
        <f t="shared" si="0"/>
        <v>0</v>
      </c>
      <c r="O43" s="81">
        <f t="shared" si="10"/>
        <v>0</v>
      </c>
      <c r="P43" s="81">
        <v>0</v>
      </c>
      <c r="Q43" s="81">
        <f t="shared" si="11"/>
        <v>0</v>
      </c>
      <c r="R43" s="82">
        <f t="shared" si="4"/>
        <v>0</v>
      </c>
      <c r="T43" s="84">
        <f t="shared" si="5"/>
        <v>0</v>
      </c>
      <c r="V43" s="85">
        <f t="shared" si="12"/>
        <v>20</v>
      </c>
      <c r="X43" s="86" t="e">
        <f t="shared" si="15"/>
        <v>#REF!</v>
      </c>
    </row>
    <row r="44" spans="3:24">
      <c r="C44" s="55">
        <f t="shared" si="13"/>
        <v>21</v>
      </c>
      <c r="D44" s="87">
        <f t="shared" si="1"/>
        <v>0</v>
      </c>
      <c r="E44" s="88">
        <f t="shared" si="6"/>
        <v>0</v>
      </c>
      <c r="F44" s="78">
        <f t="shared" si="7"/>
        <v>0</v>
      </c>
      <c r="G44" s="67">
        <f t="shared" si="8"/>
        <v>0</v>
      </c>
      <c r="H44" s="67">
        <f t="shared" si="2"/>
        <v>0</v>
      </c>
      <c r="J44" s="79">
        <f t="shared" si="9"/>
        <v>21</v>
      </c>
      <c r="K44" s="80">
        <f t="shared" si="16"/>
        <v>0</v>
      </c>
      <c r="L44" s="81">
        <f t="shared" si="16"/>
        <v>0</v>
      </c>
      <c r="M44" s="82">
        <f t="shared" si="3"/>
        <v>0</v>
      </c>
      <c r="N44" s="83">
        <f t="shared" si="0"/>
        <v>0</v>
      </c>
      <c r="O44" s="81">
        <f t="shared" si="10"/>
        <v>0</v>
      </c>
      <c r="P44" s="81">
        <v>0</v>
      </c>
      <c r="Q44" s="81">
        <f t="shared" si="11"/>
        <v>0</v>
      </c>
      <c r="R44" s="82">
        <f t="shared" si="4"/>
        <v>0</v>
      </c>
      <c r="T44" s="84">
        <f t="shared" si="5"/>
        <v>0</v>
      </c>
      <c r="V44" s="85">
        <f t="shared" si="12"/>
        <v>21</v>
      </c>
      <c r="X44" s="86" t="e">
        <f t="shared" si="15"/>
        <v>#REF!</v>
      </c>
    </row>
    <row r="45" spans="3:24">
      <c r="C45" s="55">
        <f t="shared" si="13"/>
        <v>22</v>
      </c>
      <c r="D45" s="87">
        <f t="shared" si="1"/>
        <v>0</v>
      </c>
      <c r="E45" s="88">
        <f t="shared" si="6"/>
        <v>0</v>
      </c>
      <c r="F45" s="78">
        <f t="shared" si="7"/>
        <v>0</v>
      </c>
      <c r="G45" s="67">
        <f t="shared" si="8"/>
        <v>0</v>
      </c>
      <c r="H45" s="67">
        <f t="shared" si="2"/>
        <v>0</v>
      </c>
      <c r="J45" s="79">
        <f t="shared" si="9"/>
        <v>22</v>
      </c>
      <c r="K45" s="80">
        <f t="shared" si="16"/>
        <v>0</v>
      </c>
      <c r="L45" s="81">
        <f t="shared" si="16"/>
        <v>0</v>
      </c>
      <c r="M45" s="82">
        <f t="shared" si="3"/>
        <v>0</v>
      </c>
      <c r="N45" s="83">
        <f t="shared" si="0"/>
        <v>0</v>
      </c>
      <c r="O45" s="81">
        <f t="shared" si="10"/>
        <v>0</v>
      </c>
      <c r="P45" s="81">
        <v>0</v>
      </c>
      <c r="Q45" s="81">
        <f t="shared" si="11"/>
        <v>0</v>
      </c>
      <c r="R45" s="82">
        <f t="shared" si="4"/>
        <v>0</v>
      </c>
      <c r="T45" s="84">
        <f t="shared" si="5"/>
        <v>0</v>
      </c>
      <c r="V45" s="85">
        <f t="shared" si="12"/>
        <v>22</v>
      </c>
      <c r="X45" s="86" t="e">
        <f t="shared" si="15"/>
        <v>#REF!</v>
      </c>
    </row>
    <row r="46" spans="3:24">
      <c r="C46" s="55">
        <f t="shared" si="13"/>
        <v>23</v>
      </c>
      <c r="D46" s="87">
        <f t="shared" si="1"/>
        <v>0</v>
      </c>
      <c r="E46" s="88">
        <f t="shared" si="6"/>
        <v>0</v>
      </c>
      <c r="F46" s="78">
        <f t="shared" si="7"/>
        <v>0</v>
      </c>
      <c r="G46" s="67">
        <f t="shared" si="8"/>
        <v>0</v>
      </c>
      <c r="H46" s="67">
        <f t="shared" si="2"/>
        <v>0</v>
      </c>
      <c r="J46" s="79">
        <f t="shared" si="9"/>
        <v>23</v>
      </c>
      <c r="K46" s="80">
        <f t="shared" si="16"/>
        <v>0</v>
      </c>
      <c r="L46" s="81">
        <f t="shared" si="16"/>
        <v>0</v>
      </c>
      <c r="M46" s="82">
        <f t="shared" si="3"/>
        <v>0</v>
      </c>
      <c r="N46" s="83">
        <f t="shared" si="0"/>
        <v>0</v>
      </c>
      <c r="O46" s="81">
        <f t="shared" si="10"/>
        <v>0</v>
      </c>
      <c r="P46" s="81">
        <v>0</v>
      </c>
      <c r="Q46" s="81">
        <f t="shared" si="11"/>
        <v>0</v>
      </c>
      <c r="R46" s="82">
        <f t="shared" si="4"/>
        <v>0</v>
      </c>
      <c r="T46" s="84">
        <f t="shared" si="5"/>
        <v>0</v>
      </c>
      <c r="V46" s="85">
        <f t="shared" si="12"/>
        <v>23</v>
      </c>
      <c r="X46" s="86" t="e">
        <f t="shared" si="15"/>
        <v>#REF!</v>
      </c>
    </row>
    <row r="47" spans="3:24">
      <c r="C47" s="64">
        <f t="shared" si="13"/>
        <v>24</v>
      </c>
      <c r="D47" s="65">
        <f t="shared" si="1"/>
        <v>0</v>
      </c>
      <c r="E47" s="66">
        <f t="shared" si="6"/>
        <v>0</v>
      </c>
      <c r="F47" s="89">
        <f t="shared" si="7"/>
        <v>0</v>
      </c>
      <c r="G47" s="90">
        <f t="shared" si="8"/>
        <v>0</v>
      </c>
      <c r="H47" s="90">
        <f t="shared" si="2"/>
        <v>0</v>
      </c>
      <c r="I47" s="68"/>
      <c r="J47" s="69">
        <f t="shared" si="9"/>
        <v>24</v>
      </c>
      <c r="K47" s="70">
        <f t="shared" si="16"/>
        <v>0</v>
      </c>
      <c r="L47" s="71">
        <f t="shared" si="16"/>
        <v>0</v>
      </c>
      <c r="M47" s="72">
        <f t="shared" si="3"/>
        <v>0</v>
      </c>
      <c r="N47" s="73">
        <f t="shared" si="0"/>
        <v>0</v>
      </c>
      <c r="O47" s="71">
        <f t="shared" si="10"/>
        <v>0</v>
      </c>
      <c r="P47" s="81">
        <v>0</v>
      </c>
      <c r="Q47" s="71">
        <f t="shared" si="11"/>
        <v>0</v>
      </c>
      <c r="R47" s="72">
        <f t="shared" si="4"/>
        <v>0</v>
      </c>
      <c r="S47" s="68"/>
      <c r="T47" s="74">
        <f t="shared" si="5"/>
        <v>0</v>
      </c>
      <c r="V47" s="91">
        <f t="shared" si="12"/>
        <v>24</v>
      </c>
      <c r="X47" s="86" t="e">
        <f t="shared" si="15"/>
        <v>#REF!</v>
      </c>
    </row>
    <row r="48" spans="3:24">
      <c r="C48" s="55">
        <f t="shared" si="13"/>
        <v>25</v>
      </c>
      <c r="D48" s="87">
        <f t="shared" si="1"/>
        <v>0</v>
      </c>
      <c r="E48" s="88">
        <f t="shared" si="6"/>
        <v>0</v>
      </c>
      <c r="F48" s="78">
        <f t="shared" si="7"/>
        <v>0</v>
      </c>
      <c r="G48" s="67">
        <f t="shared" si="8"/>
        <v>0</v>
      </c>
      <c r="H48" s="67">
        <f t="shared" si="2"/>
        <v>0</v>
      </c>
      <c r="J48" s="79">
        <f t="shared" si="9"/>
        <v>25</v>
      </c>
      <c r="K48" s="80">
        <f t="shared" si="16"/>
        <v>0</v>
      </c>
      <c r="L48" s="81">
        <f t="shared" si="16"/>
        <v>0</v>
      </c>
      <c r="M48" s="82">
        <f t="shared" si="3"/>
        <v>0</v>
      </c>
      <c r="N48" s="83">
        <f t="shared" si="0"/>
        <v>0</v>
      </c>
      <c r="O48" s="81">
        <f t="shared" si="10"/>
        <v>0</v>
      </c>
      <c r="P48" s="81">
        <v>0</v>
      </c>
      <c r="Q48" s="81">
        <f t="shared" si="11"/>
        <v>0</v>
      </c>
      <c r="R48" s="82">
        <f t="shared" si="4"/>
        <v>0</v>
      </c>
      <c r="T48" s="84">
        <f t="shared" si="5"/>
        <v>0</v>
      </c>
      <c r="V48" s="85">
        <f t="shared" si="12"/>
        <v>25</v>
      </c>
      <c r="X48" s="86" t="e">
        <f t="shared" si="15"/>
        <v>#REF!</v>
      </c>
    </row>
    <row r="49" spans="3:24">
      <c r="C49" s="55">
        <f t="shared" si="13"/>
        <v>26</v>
      </c>
      <c r="D49" s="87">
        <f t="shared" si="1"/>
        <v>0</v>
      </c>
      <c r="E49" s="88">
        <f t="shared" si="6"/>
        <v>0</v>
      </c>
      <c r="F49" s="78">
        <f t="shared" si="7"/>
        <v>0</v>
      </c>
      <c r="G49" s="67">
        <f t="shared" si="8"/>
        <v>0</v>
      </c>
      <c r="H49" s="67">
        <f t="shared" si="2"/>
        <v>0</v>
      </c>
      <c r="J49" s="79">
        <f t="shared" si="9"/>
        <v>26</v>
      </c>
      <c r="K49" s="80">
        <f t="shared" si="16"/>
        <v>0</v>
      </c>
      <c r="L49" s="81">
        <f t="shared" si="16"/>
        <v>0</v>
      </c>
      <c r="M49" s="82">
        <f t="shared" si="3"/>
        <v>0</v>
      </c>
      <c r="N49" s="83">
        <f t="shared" si="0"/>
        <v>0</v>
      </c>
      <c r="O49" s="81">
        <f t="shared" si="10"/>
        <v>0</v>
      </c>
      <c r="P49" s="81">
        <v>0</v>
      </c>
      <c r="Q49" s="81">
        <f t="shared" si="11"/>
        <v>0</v>
      </c>
      <c r="R49" s="82">
        <f t="shared" si="4"/>
        <v>0</v>
      </c>
      <c r="T49" s="84">
        <f t="shared" si="5"/>
        <v>0</v>
      </c>
      <c r="V49" s="85">
        <f t="shared" si="12"/>
        <v>26</v>
      </c>
      <c r="X49" s="86" t="e">
        <f t="shared" si="15"/>
        <v>#REF!</v>
      </c>
    </row>
    <row r="50" spans="3:24">
      <c r="C50" s="55">
        <f t="shared" si="13"/>
        <v>27</v>
      </c>
      <c r="D50" s="87">
        <f t="shared" si="1"/>
        <v>0</v>
      </c>
      <c r="E50" s="88">
        <f t="shared" si="6"/>
        <v>0</v>
      </c>
      <c r="F50" s="78">
        <f t="shared" si="7"/>
        <v>0</v>
      </c>
      <c r="G50" s="67">
        <f t="shared" si="8"/>
        <v>0</v>
      </c>
      <c r="H50" s="67">
        <f t="shared" si="2"/>
        <v>0</v>
      </c>
      <c r="J50" s="79">
        <f t="shared" si="9"/>
        <v>27</v>
      </c>
      <c r="K50" s="80">
        <f t="shared" si="16"/>
        <v>0</v>
      </c>
      <c r="L50" s="81">
        <f t="shared" si="16"/>
        <v>0</v>
      </c>
      <c r="M50" s="82">
        <f t="shared" si="3"/>
        <v>0</v>
      </c>
      <c r="N50" s="83">
        <f t="shared" si="0"/>
        <v>0</v>
      </c>
      <c r="O50" s="81">
        <f t="shared" si="10"/>
        <v>0</v>
      </c>
      <c r="P50" s="81">
        <v>0</v>
      </c>
      <c r="Q50" s="81">
        <f t="shared" si="11"/>
        <v>0</v>
      </c>
      <c r="R50" s="82">
        <f t="shared" si="4"/>
        <v>0</v>
      </c>
      <c r="T50" s="84">
        <f t="shared" si="5"/>
        <v>0</v>
      </c>
      <c r="V50" s="85">
        <f t="shared" si="12"/>
        <v>27</v>
      </c>
      <c r="X50" s="86" t="e">
        <f t="shared" si="15"/>
        <v>#REF!</v>
      </c>
    </row>
    <row r="51" spans="3:24">
      <c r="C51" s="55">
        <f t="shared" si="13"/>
        <v>28</v>
      </c>
      <c r="D51" s="87">
        <f t="shared" si="1"/>
        <v>0</v>
      </c>
      <c r="E51" s="88">
        <f t="shared" si="6"/>
        <v>0</v>
      </c>
      <c r="F51" s="78">
        <f t="shared" si="7"/>
        <v>0</v>
      </c>
      <c r="G51" s="67">
        <f t="shared" si="8"/>
        <v>0</v>
      </c>
      <c r="H51" s="67">
        <f t="shared" si="2"/>
        <v>0</v>
      </c>
      <c r="J51" s="79">
        <f t="shared" si="9"/>
        <v>28</v>
      </c>
      <c r="K51" s="80">
        <f t="shared" si="16"/>
        <v>0</v>
      </c>
      <c r="L51" s="81">
        <f t="shared" si="16"/>
        <v>0</v>
      </c>
      <c r="M51" s="82">
        <f t="shared" si="3"/>
        <v>0</v>
      </c>
      <c r="N51" s="83">
        <f t="shared" si="0"/>
        <v>0</v>
      </c>
      <c r="O51" s="81">
        <f t="shared" si="10"/>
        <v>0</v>
      </c>
      <c r="P51" s="81">
        <v>0</v>
      </c>
      <c r="Q51" s="81">
        <f t="shared" si="11"/>
        <v>0</v>
      </c>
      <c r="R51" s="82">
        <f t="shared" si="4"/>
        <v>0</v>
      </c>
      <c r="T51" s="84">
        <f t="shared" si="5"/>
        <v>0</v>
      </c>
      <c r="V51" s="85">
        <f t="shared" si="12"/>
        <v>28</v>
      </c>
      <c r="X51" s="86" t="e">
        <f t="shared" si="15"/>
        <v>#REF!</v>
      </c>
    </row>
    <row r="52" spans="3:24">
      <c r="C52" s="55">
        <f t="shared" si="13"/>
        <v>29</v>
      </c>
      <c r="D52" s="87">
        <f t="shared" si="1"/>
        <v>0</v>
      </c>
      <c r="E52" s="88">
        <f t="shared" si="6"/>
        <v>0</v>
      </c>
      <c r="F52" s="78">
        <f t="shared" si="7"/>
        <v>0</v>
      </c>
      <c r="G52" s="67">
        <f t="shared" si="8"/>
        <v>0</v>
      </c>
      <c r="H52" s="67">
        <f t="shared" si="2"/>
        <v>0</v>
      </c>
      <c r="J52" s="79">
        <f t="shared" si="9"/>
        <v>29</v>
      </c>
      <c r="K52" s="80">
        <f t="shared" si="16"/>
        <v>0</v>
      </c>
      <c r="L52" s="81">
        <f t="shared" si="16"/>
        <v>0</v>
      </c>
      <c r="M52" s="82">
        <f t="shared" si="3"/>
        <v>0</v>
      </c>
      <c r="N52" s="83">
        <f t="shared" si="0"/>
        <v>0</v>
      </c>
      <c r="O52" s="81">
        <f t="shared" si="10"/>
        <v>0</v>
      </c>
      <c r="P52" s="81">
        <v>0</v>
      </c>
      <c r="Q52" s="81">
        <f t="shared" si="11"/>
        <v>0</v>
      </c>
      <c r="R52" s="82">
        <f t="shared" si="4"/>
        <v>0</v>
      </c>
      <c r="T52" s="84">
        <f t="shared" si="5"/>
        <v>0</v>
      </c>
      <c r="V52" s="85">
        <f t="shared" si="12"/>
        <v>29</v>
      </c>
      <c r="X52" s="86" t="e">
        <f t="shared" si="15"/>
        <v>#REF!</v>
      </c>
    </row>
    <row r="53" spans="3:24">
      <c r="C53" s="55">
        <f t="shared" si="13"/>
        <v>30</v>
      </c>
      <c r="D53" s="87">
        <f t="shared" si="1"/>
        <v>0</v>
      </c>
      <c r="E53" s="88">
        <f t="shared" si="6"/>
        <v>0</v>
      </c>
      <c r="F53" s="78">
        <f t="shared" si="7"/>
        <v>0</v>
      </c>
      <c r="G53" s="67">
        <f t="shared" si="8"/>
        <v>0</v>
      </c>
      <c r="H53" s="67">
        <f t="shared" si="2"/>
        <v>0</v>
      </c>
      <c r="J53" s="79">
        <f t="shared" si="9"/>
        <v>30</v>
      </c>
      <c r="K53" s="80">
        <f t="shared" si="16"/>
        <v>0</v>
      </c>
      <c r="L53" s="81">
        <f t="shared" si="16"/>
        <v>0</v>
      </c>
      <c r="M53" s="82">
        <f t="shared" si="3"/>
        <v>0</v>
      </c>
      <c r="N53" s="83">
        <f t="shared" si="0"/>
        <v>0</v>
      </c>
      <c r="O53" s="81">
        <f t="shared" si="10"/>
        <v>0</v>
      </c>
      <c r="P53" s="81">
        <v>0</v>
      </c>
      <c r="Q53" s="81">
        <f t="shared" si="11"/>
        <v>0</v>
      </c>
      <c r="R53" s="82">
        <f t="shared" si="4"/>
        <v>0</v>
      </c>
      <c r="T53" s="84">
        <f t="shared" si="5"/>
        <v>0</v>
      </c>
      <c r="V53" s="85">
        <f t="shared" si="12"/>
        <v>30</v>
      </c>
      <c r="X53" s="86" t="e">
        <f t="shared" si="15"/>
        <v>#REF!</v>
      </c>
    </row>
    <row r="54" spans="3:24">
      <c r="C54" s="55">
        <f t="shared" si="13"/>
        <v>31</v>
      </c>
      <c r="D54" s="87">
        <f t="shared" si="1"/>
        <v>0</v>
      </c>
      <c r="E54" s="88">
        <f t="shared" si="6"/>
        <v>0</v>
      </c>
      <c r="F54" s="78">
        <f t="shared" si="7"/>
        <v>0</v>
      </c>
      <c r="G54" s="67">
        <f t="shared" si="8"/>
        <v>0</v>
      </c>
      <c r="H54" s="67">
        <f t="shared" si="2"/>
        <v>0</v>
      </c>
      <c r="J54" s="79">
        <f t="shared" si="9"/>
        <v>31</v>
      </c>
      <c r="K54" s="80">
        <f t="shared" si="16"/>
        <v>0</v>
      </c>
      <c r="L54" s="81">
        <f t="shared" si="16"/>
        <v>0</v>
      </c>
      <c r="M54" s="82">
        <f t="shared" si="3"/>
        <v>0</v>
      </c>
      <c r="N54" s="83">
        <f t="shared" si="0"/>
        <v>0</v>
      </c>
      <c r="O54" s="81">
        <f t="shared" si="10"/>
        <v>0</v>
      </c>
      <c r="P54" s="81">
        <v>0</v>
      </c>
      <c r="Q54" s="81">
        <f t="shared" si="11"/>
        <v>0</v>
      </c>
      <c r="R54" s="82">
        <f t="shared" si="4"/>
        <v>0</v>
      </c>
      <c r="T54" s="84">
        <f t="shared" si="5"/>
        <v>0</v>
      </c>
      <c r="V54" s="85">
        <f t="shared" si="12"/>
        <v>31</v>
      </c>
      <c r="X54" s="86" t="e">
        <f t="shared" si="15"/>
        <v>#REF!</v>
      </c>
    </row>
    <row r="55" spans="3:24">
      <c r="C55" s="55">
        <f t="shared" si="13"/>
        <v>32</v>
      </c>
      <c r="D55" s="87">
        <f t="shared" si="1"/>
        <v>0</v>
      </c>
      <c r="E55" s="88">
        <f t="shared" si="6"/>
        <v>0</v>
      </c>
      <c r="F55" s="78">
        <f t="shared" si="7"/>
        <v>0</v>
      </c>
      <c r="G55" s="67">
        <f t="shared" si="8"/>
        <v>0</v>
      </c>
      <c r="H55" s="67">
        <f t="shared" si="2"/>
        <v>0</v>
      </c>
      <c r="J55" s="79">
        <f t="shared" si="9"/>
        <v>32</v>
      </c>
      <c r="K55" s="80">
        <f t="shared" si="16"/>
        <v>0</v>
      </c>
      <c r="L55" s="81">
        <f t="shared" si="16"/>
        <v>0</v>
      </c>
      <c r="M55" s="82">
        <f t="shared" si="3"/>
        <v>0</v>
      </c>
      <c r="N55" s="83">
        <f t="shared" si="0"/>
        <v>0</v>
      </c>
      <c r="O55" s="81">
        <f t="shared" si="10"/>
        <v>0</v>
      </c>
      <c r="P55" s="81">
        <v>0</v>
      </c>
      <c r="Q55" s="81">
        <f t="shared" si="11"/>
        <v>0</v>
      </c>
      <c r="R55" s="82">
        <f t="shared" si="4"/>
        <v>0</v>
      </c>
      <c r="T55" s="84">
        <f t="shared" si="5"/>
        <v>0</v>
      </c>
      <c r="V55" s="85">
        <f t="shared" si="12"/>
        <v>32</v>
      </c>
      <c r="X55" s="86" t="e">
        <f t="shared" si="15"/>
        <v>#REF!</v>
      </c>
    </row>
    <row r="56" spans="3:24">
      <c r="C56" s="55">
        <f t="shared" si="13"/>
        <v>33</v>
      </c>
      <c r="D56" s="87">
        <f t="shared" si="1"/>
        <v>0</v>
      </c>
      <c r="E56" s="88">
        <f t="shared" si="6"/>
        <v>0</v>
      </c>
      <c r="F56" s="78">
        <f t="shared" si="7"/>
        <v>0</v>
      </c>
      <c r="G56" s="67">
        <f t="shared" si="8"/>
        <v>0</v>
      </c>
      <c r="H56" s="67">
        <f t="shared" si="2"/>
        <v>0</v>
      </c>
      <c r="J56" s="79">
        <f t="shared" si="9"/>
        <v>33</v>
      </c>
      <c r="K56" s="80">
        <f t="shared" si="16"/>
        <v>0</v>
      </c>
      <c r="L56" s="81">
        <f t="shared" si="16"/>
        <v>0</v>
      </c>
      <c r="M56" s="82">
        <f t="shared" si="3"/>
        <v>0</v>
      </c>
      <c r="N56" s="83">
        <f t="shared" si="0"/>
        <v>0</v>
      </c>
      <c r="O56" s="81">
        <f t="shared" si="10"/>
        <v>0</v>
      </c>
      <c r="P56" s="81">
        <v>0</v>
      </c>
      <c r="Q56" s="81">
        <f t="shared" si="11"/>
        <v>0</v>
      </c>
      <c r="R56" s="82">
        <f t="shared" si="4"/>
        <v>0</v>
      </c>
      <c r="T56" s="84">
        <f t="shared" si="5"/>
        <v>0</v>
      </c>
      <c r="V56" s="85">
        <f t="shared" si="12"/>
        <v>33</v>
      </c>
      <c r="X56" s="86" t="e">
        <f t="shared" si="15"/>
        <v>#REF!</v>
      </c>
    </row>
    <row r="57" spans="3:24">
      <c r="C57" s="55">
        <f t="shared" si="13"/>
        <v>34</v>
      </c>
      <c r="D57" s="87">
        <f t="shared" si="1"/>
        <v>0</v>
      </c>
      <c r="E57" s="88">
        <f t="shared" si="6"/>
        <v>0</v>
      </c>
      <c r="F57" s="78">
        <f t="shared" si="7"/>
        <v>0</v>
      </c>
      <c r="G57" s="67">
        <f t="shared" si="8"/>
        <v>0</v>
      </c>
      <c r="H57" s="67">
        <f t="shared" si="2"/>
        <v>0</v>
      </c>
      <c r="J57" s="79">
        <f t="shared" si="9"/>
        <v>34</v>
      </c>
      <c r="K57" s="80">
        <f t="shared" si="16"/>
        <v>0</v>
      </c>
      <c r="L57" s="81">
        <f t="shared" si="16"/>
        <v>0</v>
      </c>
      <c r="M57" s="82">
        <f t="shared" si="3"/>
        <v>0</v>
      </c>
      <c r="N57" s="83">
        <f t="shared" si="0"/>
        <v>0</v>
      </c>
      <c r="O57" s="81">
        <f t="shared" si="10"/>
        <v>0</v>
      </c>
      <c r="P57" s="81">
        <v>0</v>
      </c>
      <c r="Q57" s="81">
        <f t="shared" si="11"/>
        <v>0</v>
      </c>
      <c r="R57" s="82">
        <f t="shared" si="4"/>
        <v>0</v>
      </c>
      <c r="T57" s="84">
        <f t="shared" si="5"/>
        <v>0</v>
      </c>
      <c r="V57" s="85">
        <f t="shared" si="12"/>
        <v>34</v>
      </c>
      <c r="X57" s="86" t="e">
        <f t="shared" si="15"/>
        <v>#REF!</v>
      </c>
    </row>
    <row r="58" spans="3:24">
      <c r="C58" s="55">
        <f t="shared" si="13"/>
        <v>35</v>
      </c>
      <c r="D58" s="87">
        <f t="shared" si="1"/>
        <v>0</v>
      </c>
      <c r="E58" s="88">
        <f t="shared" si="6"/>
        <v>0</v>
      </c>
      <c r="F58" s="78">
        <f t="shared" si="7"/>
        <v>0</v>
      </c>
      <c r="G58" s="67">
        <f t="shared" si="8"/>
        <v>0</v>
      </c>
      <c r="H58" s="67">
        <f t="shared" si="2"/>
        <v>0</v>
      </c>
      <c r="J58" s="79">
        <f t="shared" si="9"/>
        <v>35</v>
      </c>
      <c r="K58" s="80">
        <f t="shared" si="16"/>
        <v>0</v>
      </c>
      <c r="L58" s="81">
        <f t="shared" si="16"/>
        <v>0</v>
      </c>
      <c r="M58" s="82">
        <f t="shared" si="3"/>
        <v>0</v>
      </c>
      <c r="N58" s="83">
        <f t="shared" si="0"/>
        <v>0</v>
      </c>
      <c r="O58" s="81">
        <f t="shared" si="10"/>
        <v>0</v>
      </c>
      <c r="P58" s="81">
        <v>0</v>
      </c>
      <c r="Q58" s="81">
        <f t="shared" si="11"/>
        <v>0</v>
      </c>
      <c r="R58" s="82">
        <f t="shared" si="4"/>
        <v>0</v>
      </c>
      <c r="T58" s="84">
        <f t="shared" si="5"/>
        <v>0</v>
      </c>
      <c r="V58" s="85">
        <f t="shared" si="12"/>
        <v>35</v>
      </c>
      <c r="X58" s="86" t="e">
        <f t="shared" si="15"/>
        <v>#REF!</v>
      </c>
    </row>
    <row r="59" spans="3:24">
      <c r="C59" s="64">
        <f t="shared" si="13"/>
        <v>36</v>
      </c>
      <c r="D59" s="65">
        <f t="shared" si="1"/>
        <v>0</v>
      </c>
      <c r="E59" s="66">
        <f t="shared" si="6"/>
        <v>0</v>
      </c>
      <c r="F59" s="89">
        <f t="shared" si="7"/>
        <v>0</v>
      </c>
      <c r="G59" s="90">
        <f t="shared" si="8"/>
        <v>0</v>
      </c>
      <c r="H59" s="90">
        <f t="shared" si="2"/>
        <v>0</v>
      </c>
      <c r="I59" s="68"/>
      <c r="J59" s="69">
        <f t="shared" si="9"/>
        <v>36</v>
      </c>
      <c r="K59" s="70">
        <f t="shared" ref="K59:L71" si="17">K58</f>
        <v>0</v>
      </c>
      <c r="L59" s="71">
        <f t="shared" si="17"/>
        <v>0</v>
      </c>
      <c r="M59" s="72">
        <f t="shared" si="3"/>
        <v>0</v>
      </c>
      <c r="N59" s="73">
        <f t="shared" si="0"/>
        <v>0</v>
      </c>
      <c r="O59" s="71">
        <f t="shared" si="10"/>
        <v>0</v>
      </c>
      <c r="P59" s="81">
        <v>0</v>
      </c>
      <c r="Q59" s="71">
        <f t="shared" si="11"/>
        <v>0</v>
      </c>
      <c r="R59" s="72">
        <f t="shared" si="4"/>
        <v>0</v>
      </c>
      <c r="S59" s="68"/>
      <c r="T59" s="74">
        <f t="shared" si="5"/>
        <v>0</v>
      </c>
      <c r="V59" s="91">
        <f t="shared" si="12"/>
        <v>36</v>
      </c>
      <c r="X59" s="86" t="e">
        <f t="shared" si="15"/>
        <v>#REF!</v>
      </c>
    </row>
    <row r="60" spans="3:24">
      <c r="C60" s="55">
        <f t="shared" si="13"/>
        <v>37</v>
      </c>
      <c r="D60" s="87">
        <f t="shared" si="1"/>
        <v>0</v>
      </c>
      <c r="E60" s="88">
        <f t="shared" si="6"/>
        <v>0</v>
      </c>
      <c r="F60" s="78">
        <f t="shared" si="7"/>
        <v>0</v>
      </c>
      <c r="G60" s="67">
        <f t="shared" si="8"/>
        <v>0</v>
      </c>
      <c r="H60" s="67">
        <f t="shared" si="2"/>
        <v>0</v>
      </c>
      <c r="J60" s="79">
        <f t="shared" si="9"/>
        <v>37</v>
      </c>
      <c r="K60" s="80">
        <f t="shared" si="17"/>
        <v>0</v>
      </c>
      <c r="L60" s="81">
        <f t="shared" si="17"/>
        <v>0</v>
      </c>
      <c r="M60" s="82">
        <f t="shared" si="3"/>
        <v>0</v>
      </c>
      <c r="N60" s="83">
        <f t="shared" si="0"/>
        <v>0</v>
      </c>
      <c r="O60" s="81">
        <f t="shared" si="10"/>
        <v>0</v>
      </c>
      <c r="P60" s="81">
        <v>0</v>
      </c>
      <c r="Q60" s="81">
        <f t="shared" si="11"/>
        <v>0</v>
      </c>
      <c r="R60" s="82">
        <f t="shared" si="4"/>
        <v>0</v>
      </c>
      <c r="T60" s="84">
        <f t="shared" si="5"/>
        <v>0</v>
      </c>
      <c r="V60" s="85">
        <f t="shared" si="12"/>
        <v>37</v>
      </c>
      <c r="X60" s="86" t="e">
        <f t="shared" si="15"/>
        <v>#REF!</v>
      </c>
    </row>
    <row r="61" spans="3:24">
      <c r="C61" s="55">
        <f t="shared" si="13"/>
        <v>38</v>
      </c>
      <c r="D61" s="87">
        <f t="shared" si="1"/>
        <v>0</v>
      </c>
      <c r="E61" s="88">
        <f t="shared" si="6"/>
        <v>0</v>
      </c>
      <c r="F61" s="78">
        <f t="shared" si="7"/>
        <v>0</v>
      </c>
      <c r="G61" s="67">
        <f t="shared" si="8"/>
        <v>0</v>
      </c>
      <c r="H61" s="67">
        <f t="shared" si="2"/>
        <v>0</v>
      </c>
      <c r="J61" s="79">
        <f t="shared" si="9"/>
        <v>38</v>
      </c>
      <c r="K61" s="80">
        <f t="shared" si="17"/>
        <v>0</v>
      </c>
      <c r="L61" s="81">
        <f t="shared" si="17"/>
        <v>0</v>
      </c>
      <c r="M61" s="82">
        <f t="shared" si="3"/>
        <v>0</v>
      </c>
      <c r="N61" s="83">
        <f t="shared" si="0"/>
        <v>0</v>
      </c>
      <c r="O61" s="81">
        <f t="shared" si="10"/>
        <v>0</v>
      </c>
      <c r="P61" s="81">
        <v>0</v>
      </c>
      <c r="Q61" s="81">
        <f t="shared" si="11"/>
        <v>0</v>
      </c>
      <c r="R61" s="82">
        <f t="shared" si="4"/>
        <v>0</v>
      </c>
      <c r="T61" s="84">
        <f t="shared" si="5"/>
        <v>0</v>
      </c>
      <c r="V61" s="85">
        <f t="shared" si="12"/>
        <v>38</v>
      </c>
      <c r="X61" s="86" t="e">
        <f t="shared" si="15"/>
        <v>#REF!</v>
      </c>
    </row>
    <row r="62" spans="3:24">
      <c r="C62" s="55">
        <f t="shared" si="13"/>
        <v>39</v>
      </c>
      <c r="D62" s="87">
        <f t="shared" si="1"/>
        <v>0</v>
      </c>
      <c r="E62" s="88">
        <f t="shared" si="6"/>
        <v>0</v>
      </c>
      <c r="F62" s="78">
        <f t="shared" si="7"/>
        <v>0</v>
      </c>
      <c r="G62" s="67">
        <f t="shared" si="8"/>
        <v>0</v>
      </c>
      <c r="H62" s="67">
        <f t="shared" si="2"/>
        <v>0</v>
      </c>
      <c r="J62" s="79">
        <f t="shared" si="9"/>
        <v>39</v>
      </c>
      <c r="K62" s="80">
        <f t="shared" si="17"/>
        <v>0</v>
      </c>
      <c r="L62" s="81">
        <f t="shared" si="17"/>
        <v>0</v>
      </c>
      <c r="M62" s="82">
        <f t="shared" si="3"/>
        <v>0</v>
      </c>
      <c r="N62" s="83">
        <f t="shared" si="0"/>
        <v>0</v>
      </c>
      <c r="O62" s="81">
        <f t="shared" si="10"/>
        <v>0</v>
      </c>
      <c r="P62" s="81">
        <v>0</v>
      </c>
      <c r="Q62" s="81">
        <f t="shared" si="11"/>
        <v>0</v>
      </c>
      <c r="R62" s="82">
        <f t="shared" si="4"/>
        <v>0</v>
      </c>
      <c r="T62" s="84">
        <f t="shared" si="5"/>
        <v>0</v>
      </c>
      <c r="V62" s="85">
        <f t="shared" si="12"/>
        <v>39</v>
      </c>
      <c r="X62" s="86" t="e">
        <f t="shared" si="15"/>
        <v>#REF!</v>
      </c>
    </row>
    <row r="63" spans="3:24">
      <c r="C63" s="55">
        <f t="shared" si="13"/>
        <v>40</v>
      </c>
      <c r="D63" s="87">
        <f t="shared" si="1"/>
        <v>0</v>
      </c>
      <c r="E63" s="88">
        <f t="shared" si="6"/>
        <v>0</v>
      </c>
      <c r="F63" s="78">
        <f t="shared" si="7"/>
        <v>0</v>
      </c>
      <c r="G63" s="67">
        <f t="shared" si="8"/>
        <v>0</v>
      </c>
      <c r="H63" s="67">
        <f t="shared" si="2"/>
        <v>0</v>
      </c>
      <c r="J63" s="79">
        <f t="shared" si="9"/>
        <v>40</v>
      </c>
      <c r="K63" s="80">
        <f t="shared" si="17"/>
        <v>0</v>
      </c>
      <c r="L63" s="81">
        <f t="shared" si="17"/>
        <v>0</v>
      </c>
      <c r="M63" s="82">
        <f t="shared" si="3"/>
        <v>0</v>
      </c>
      <c r="N63" s="83">
        <f t="shared" si="0"/>
        <v>0</v>
      </c>
      <c r="O63" s="81">
        <f t="shared" si="10"/>
        <v>0</v>
      </c>
      <c r="P63" s="81">
        <v>0</v>
      </c>
      <c r="Q63" s="81">
        <f t="shared" si="11"/>
        <v>0</v>
      </c>
      <c r="R63" s="82">
        <f t="shared" si="4"/>
        <v>0</v>
      </c>
      <c r="T63" s="84">
        <f t="shared" si="5"/>
        <v>0</v>
      </c>
      <c r="V63" s="85">
        <f t="shared" si="12"/>
        <v>40</v>
      </c>
      <c r="X63" s="86" t="e">
        <f t="shared" si="15"/>
        <v>#REF!</v>
      </c>
    </row>
    <row r="64" spans="3:24">
      <c r="C64" s="55">
        <f t="shared" si="13"/>
        <v>41</v>
      </c>
      <c r="D64" s="87">
        <f t="shared" si="1"/>
        <v>0</v>
      </c>
      <c r="E64" s="88">
        <f t="shared" si="6"/>
        <v>0</v>
      </c>
      <c r="F64" s="78">
        <f t="shared" si="7"/>
        <v>0</v>
      </c>
      <c r="G64" s="67">
        <f t="shared" si="8"/>
        <v>0</v>
      </c>
      <c r="H64" s="67">
        <f t="shared" si="2"/>
        <v>0</v>
      </c>
      <c r="J64" s="79">
        <f t="shared" si="9"/>
        <v>41</v>
      </c>
      <c r="K64" s="80">
        <f t="shared" si="17"/>
        <v>0</v>
      </c>
      <c r="L64" s="81">
        <f t="shared" si="17"/>
        <v>0</v>
      </c>
      <c r="M64" s="82">
        <f t="shared" si="3"/>
        <v>0</v>
      </c>
      <c r="N64" s="83">
        <f t="shared" si="0"/>
        <v>0</v>
      </c>
      <c r="O64" s="81">
        <f t="shared" si="10"/>
        <v>0</v>
      </c>
      <c r="P64" s="81">
        <v>0</v>
      </c>
      <c r="Q64" s="81">
        <f t="shared" si="11"/>
        <v>0</v>
      </c>
      <c r="R64" s="82">
        <f t="shared" si="4"/>
        <v>0</v>
      </c>
      <c r="T64" s="84">
        <f t="shared" si="5"/>
        <v>0</v>
      </c>
      <c r="V64" s="85">
        <f t="shared" si="12"/>
        <v>41</v>
      </c>
      <c r="X64" s="86" t="e">
        <f t="shared" si="15"/>
        <v>#REF!</v>
      </c>
    </row>
    <row r="65" spans="3:24">
      <c r="C65" s="55">
        <f t="shared" si="13"/>
        <v>42</v>
      </c>
      <c r="D65" s="87">
        <f t="shared" si="1"/>
        <v>0</v>
      </c>
      <c r="E65" s="88">
        <f t="shared" si="6"/>
        <v>0</v>
      </c>
      <c r="F65" s="78">
        <f t="shared" si="7"/>
        <v>0</v>
      </c>
      <c r="G65" s="67">
        <f t="shared" si="8"/>
        <v>0</v>
      </c>
      <c r="H65" s="67">
        <f t="shared" si="2"/>
        <v>0</v>
      </c>
      <c r="J65" s="79">
        <f t="shared" si="9"/>
        <v>42</v>
      </c>
      <c r="K65" s="80">
        <f t="shared" si="17"/>
        <v>0</v>
      </c>
      <c r="L65" s="81">
        <f t="shared" si="17"/>
        <v>0</v>
      </c>
      <c r="M65" s="82">
        <f t="shared" si="3"/>
        <v>0</v>
      </c>
      <c r="N65" s="83">
        <f t="shared" si="0"/>
        <v>0</v>
      </c>
      <c r="O65" s="81">
        <f t="shared" si="10"/>
        <v>0</v>
      </c>
      <c r="P65" s="81">
        <v>0</v>
      </c>
      <c r="Q65" s="81">
        <f t="shared" si="11"/>
        <v>0</v>
      </c>
      <c r="R65" s="82">
        <f t="shared" si="4"/>
        <v>0</v>
      </c>
      <c r="T65" s="84">
        <f t="shared" si="5"/>
        <v>0</v>
      </c>
      <c r="V65" s="85">
        <f t="shared" si="12"/>
        <v>42</v>
      </c>
      <c r="X65" s="86" t="e">
        <f t="shared" si="15"/>
        <v>#REF!</v>
      </c>
    </row>
    <row r="66" spans="3:24">
      <c r="C66" s="55">
        <f t="shared" si="13"/>
        <v>43</v>
      </c>
      <c r="D66" s="87">
        <f t="shared" si="1"/>
        <v>0</v>
      </c>
      <c r="E66" s="88">
        <f t="shared" si="6"/>
        <v>0</v>
      </c>
      <c r="F66" s="78">
        <f t="shared" si="7"/>
        <v>0</v>
      </c>
      <c r="G66" s="67">
        <f t="shared" si="8"/>
        <v>0</v>
      </c>
      <c r="H66" s="67">
        <f t="shared" si="2"/>
        <v>0</v>
      </c>
      <c r="J66" s="79">
        <f t="shared" si="9"/>
        <v>43</v>
      </c>
      <c r="K66" s="80">
        <f t="shared" si="17"/>
        <v>0</v>
      </c>
      <c r="L66" s="81">
        <f t="shared" si="17"/>
        <v>0</v>
      </c>
      <c r="M66" s="82">
        <f t="shared" si="3"/>
        <v>0</v>
      </c>
      <c r="N66" s="83">
        <f t="shared" si="0"/>
        <v>0</v>
      </c>
      <c r="O66" s="81">
        <f t="shared" si="10"/>
        <v>0</v>
      </c>
      <c r="P66" s="81">
        <v>0</v>
      </c>
      <c r="Q66" s="81">
        <f t="shared" si="11"/>
        <v>0</v>
      </c>
      <c r="R66" s="82">
        <f t="shared" si="4"/>
        <v>0</v>
      </c>
      <c r="T66" s="84">
        <f t="shared" si="5"/>
        <v>0</v>
      </c>
      <c r="V66" s="85">
        <f t="shared" si="12"/>
        <v>43</v>
      </c>
      <c r="X66" s="86" t="e">
        <f t="shared" si="15"/>
        <v>#REF!</v>
      </c>
    </row>
    <row r="67" spans="3:24">
      <c r="C67" s="55">
        <f t="shared" si="13"/>
        <v>44</v>
      </c>
      <c r="D67" s="87">
        <f t="shared" si="1"/>
        <v>0</v>
      </c>
      <c r="E67" s="88">
        <f t="shared" si="6"/>
        <v>0</v>
      </c>
      <c r="F67" s="78">
        <f t="shared" si="7"/>
        <v>0</v>
      </c>
      <c r="G67" s="67">
        <f t="shared" si="8"/>
        <v>0</v>
      </c>
      <c r="H67" s="67">
        <f t="shared" si="2"/>
        <v>0</v>
      </c>
      <c r="J67" s="79">
        <f t="shared" si="9"/>
        <v>44</v>
      </c>
      <c r="K67" s="80">
        <f t="shared" si="17"/>
        <v>0</v>
      </c>
      <c r="L67" s="81">
        <f t="shared" si="17"/>
        <v>0</v>
      </c>
      <c r="M67" s="82">
        <f t="shared" si="3"/>
        <v>0</v>
      </c>
      <c r="N67" s="83">
        <f t="shared" si="0"/>
        <v>0</v>
      </c>
      <c r="O67" s="81">
        <f t="shared" si="10"/>
        <v>0</v>
      </c>
      <c r="P67" s="81">
        <v>0</v>
      </c>
      <c r="Q67" s="81">
        <f t="shared" si="11"/>
        <v>0</v>
      </c>
      <c r="R67" s="82">
        <f t="shared" si="4"/>
        <v>0</v>
      </c>
      <c r="T67" s="84">
        <f t="shared" si="5"/>
        <v>0</v>
      </c>
      <c r="V67" s="85">
        <f t="shared" si="12"/>
        <v>44</v>
      </c>
      <c r="X67" s="86" t="e">
        <f t="shared" si="15"/>
        <v>#REF!</v>
      </c>
    </row>
    <row r="68" spans="3:24">
      <c r="C68" s="55">
        <f t="shared" si="13"/>
        <v>45</v>
      </c>
      <c r="D68" s="87">
        <f t="shared" si="1"/>
        <v>0</v>
      </c>
      <c r="E68" s="88">
        <f t="shared" si="6"/>
        <v>0</v>
      </c>
      <c r="F68" s="78">
        <f t="shared" si="7"/>
        <v>0</v>
      </c>
      <c r="G68" s="67">
        <f t="shared" si="8"/>
        <v>0</v>
      </c>
      <c r="H68" s="67">
        <f t="shared" si="2"/>
        <v>0</v>
      </c>
      <c r="J68" s="79">
        <f t="shared" si="9"/>
        <v>45</v>
      </c>
      <c r="K68" s="80">
        <f t="shared" si="17"/>
        <v>0</v>
      </c>
      <c r="L68" s="81">
        <f t="shared" si="17"/>
        <v>0</v>
      </c>
      <c r="M68" s="82">
        <f t="shared" si="3"/>
        <v>0</v>
      </c>
      <c r="N68" s="83">
        <f t="shared" si="0"/>
        <v>0</v>
      </c>
      <c r="O68" s="81">
        <f t="shared" si="10"/>
        <v>0</v>
      </c>
      <c r="P68" s="81">
        <v>0</v>
      </c>
      <c r="Q68" s="81">
        <f t="shared" si="11"/>
        <v>0</v>
      </c>
      <c r="R68" s="82">
        <f t="shared" si="4"/>
        <v>0</v>
      </c>
      <c r="T68" s="84">
        <f t="shared" si="5"/>
        <v>0</v>
      </c>
      <c r="V68" s="85">
        <f t="shared" si="12"/>
        <v>45</v>
      </c>
      <c r="X68" s="86" t="e">
        <f t="shared" si="15"/>
        <v>#REF!</v>
      </c>
    </row>
    <row r="69" spans="3:24">
      <c r="C69" s="55">
        <f t="shared" si="13"/>
        <v>46</v>
      </c>
      <c r="D69" s="87">
        <f t="shared" si="1"/>
        <v>0</v>
      </c>
      <c r="E69" s="88">
        <f t="shared" si="6"/>
        <v>0</v>
      </c>
      <c r="F69" s="78">
        <f t="shared" si="7"/>
        <v>0</v>
      </c>
      <c r="G69" s="67">
        <f t="shared" si="8"/>
        <v>0</v>
      </c>
      <c r="H69" s="67">
        <f t="shared" si="2"/>
        <v>0</v>
      </c>
      <c r="J69" s="79">
        <f t="shared" si="9"/>
        <v>46</v>
      </c>
      <c r="K69" s="80">
        <f t="shared" si="17"/>
        <v>0</v>
      </c>
      <c r="L69" s="81">
        <f t="shared" si="17"/>
        <v>0</v>
      </c>
      <c r="M69" s="82">
        <f t="shared" si="3"/>
        <v>0</v>
      </c>
      <c r="N69" s="83">
        <f t="shared" si="0"/>
        <v>0</v>
      </c>
      <c r="O69" s="81">
        <f t="shared" si="10"/>
        <v>0</v>
      </c>
      <c r="P69" s="81">
        <v>0</v>
      </c>
      <c r="Q69" s="81">
        <f t="shared" si="11"/>
        <v>0</v>
      </c>
      <c r="R69" s="82">
        <f t="shared" si="4"/>
        <v>0</v>
      </c>
      <c r="T69" s="84">
        <f t="shared" si="5"/>
        <v>0</v>
      </c>
      <c r="V69" s="85">
        <f t="shared" si="12"/>
        <v>46</v>
      </c>
      <c r="X69" s="86" t="e">
        <f t="shared" si="15"/>
        <v>#REF!</v>
      </c>
    </row>
    <row r="70" spans="3:24">
      <c r="C70" s="55">
        <f t="shared" si="13"/>
        <v>47</v>
      </c>
      <c r="D70" s="87">
        <f t="shared" si="1"/>
        <v>0</v>
      </c>
      <c r="E70" s="88">
        <f t="shared" si="6"/>
        <v>0</v>
      </c>
      <c r="F70" s="78">
        <f t="shared" si="7"/>
        <v>0</v>
      </c>
      <c r="G70" s="67">
        <f t="shared" si="8"/>
        <v>0</v>
      </c>
      <c r="H70" s="67">
        <f t="shared" si="2"/>
        <v>0</v>
      </c>
      <c r="J70" s="79">
        <f t="shared" si="9"/>
        <v>47</v>
      </c>
      <c r="K70" s="80">
        <f t="shared" si="17"/>
        <v>0</v>
      </c>
      <c r="L70" s="81">
        <f t="shared" si="17"/>
        <v>0</v>
      </c>
      <c r="M70" s="82">
        <f t="shared" si="3"/>
        <v>0</v>
      </c>
      <c r="N70" s="83">
        <f t="shared" si="0"/>
        <v>0</v>
      </c>
      <c r="O70" s="81">
        <f t="shared" si="10"/>
        <v>0</v>
      </c>
      <c r="P70" s="81">
        <v>0</v>
      </c>
      <c r="Q70" s="81">
        <f t="shared" si="11"/>
        <v>0</v>
      </c>
      <c r="R70" s="82">
        <f t="shared" si="4"/>
        <v>0</v>
      </c>
      <c r="T70" s="84">
        <f t="shared" si="5"/>
        <v>0</v>
      </c>
      <c r="V70" s="85">
        <f t="shared" si="12"/>
        <v>47</v>
      </c>
      <c r="X70" s="86" t="e">
        <f t="shared" si="15"/>
        <v>#REF!</v>
      </c>
    </row>
    <row r="71" spans="3:24">
      <c r="C71" s="64">
        <f t="shared" si="13"/>
        <v>48</v>
      </c>
      <c r="D71" s="65">
        <f t="shared" si="1"/>
        <v>0</v>
      </c>
      <c r="E71" s="66">
        <f t="shared" si="6"/>
        <v>0</v>
      </c>
      <c r="F71" s="89">
        <f t="shared" si="7"/>
        <v>0</v>
      </c>
      <c r="G71" s="90">
        <f t="shared" si="8"/>
        <v>0</v>
      </c>
      <c r="H71" s="90">
        <f t="shared" si="2"/>
        <v>0</v>
      </c>
      <c r="I71" s="68"/>
      <c r="J71" s="69">
        <f t="shared" si="9"/>
        <v>48</v>
      </c>
      <c r="K71" s="70">
        <f t="shared" si="17"/>
        <v>0</v>
      </c>
      <c r="L71" s="71">
        <f t="shared" si="17"/>
        <v>0</v>
      </c>
      <c r="M71" s="72">
        <f t="shared" si="3"/>
        <v>0</v>
      </c>
      <c r="N71" s="73">
        <f t="shared" si="0"/>
        <v>0</v>
      </c>
      <c r="O71" s="71">
        <f t="shared" si="10"/>
        <v>0</v>
      </c>
      <c r="P71" s="81">
        <v>0</v>
      </c>
      <c r="Q71" s="71">
        <f t="shared" si="11"/>
        <v>0</v>
      </c>
      <c r="R71" s="72">
        <f t="shared" si="4"/>
        <v>0</v>
      </c>
      <c r="S71" s="68"/>
      <c r="T71" s="74">
        <f t="shared" si="5"/>
        <v>0</v>
      </c>
      <c r="U71" s="92"/>
      <c r="V71" s="91">
        <f t="shared" si="12"/>
        <v>48</v>
      </c>
      <c r="W71" s="92"/>
      <c r="X71" s="86" t="e">
        <f t="shared" si="15"/>
        <v>#REF!</v>
      </c>
    </row>
    <row r="72" spans="3:24">
      <c r="C72" s="55"/>
      <c r="D72" s="87"/>
      <c r="E72" s="88"/>
      <c r="F72" s="78"/>
      <c r="G72" s="67"/>
      <c r="H72" s="67"/>
      <c r="J72" s="79"/>
      <c r="K72" s="93"/>
      <c r="L72" s="94"/>
      <c r="M72" s="82"/>
      <c r="N72" s="83"/>
      <c r="O72" s="94"/>
      <c r="P72" s="94"/>
      <c r="Q72" s="94"/>
      <c r="R72" s="82"/>
      <c r="T72" s="84"/>
      <c r="V72" s="85"/>
    </row>
    <row r="73" spans="3:24">
      <c r="C73" s="55"/>
      <c r="D73" s="87"/>
      <c r="E73" s="88"/>
      <c r="F73" s="78"/>
      <c r="G73" s="67"/>
      <c r="H73" s="67"/>
      <c r="J73" s="79"/>
      <c r="K73" s="93"/>
      <c r="L73" s="94"/>
      <c r="M73" s="82"/>
      <c r="N73" s="83"/>
      <c r="O73" s="94"/>
      <c r="P73" s="94"/>
      <c r="Q73" s="94"/>
      <c r="R73" s="82"/>
      <c r="T73" s="84"/>
      <c r="V73" s="85"/>
    </row>
    <row r="74" spans="3:24">
      <c r="C74" s="55">
        <f>C71+1</f>
        <v>49</v>
      </c>
      <c r="D74" s="87">
        <f t="shared" si="1"/>
        <v>0</v>
      </c>
      <c r="E74" s="88">
        <f>$C$16*H71</f>
        <v>0</v>
      </c>
      <c r="F74" s="78">
        <f>F71</f>
        <v>0</v>
      </c>
      <c r="G74" s="67">
        <f t="shared" si="8"/>
        <v>0</v>
      </c>
      <c r="H74" s="67">
        <f>H71-G74</f>
        <v>0</v>
      </c>
      <c r="J74" s="79">
        <f>J71+1</f>
        <v>49</v>
      </c>
      <c r="K74" s="80">
        <f>K71</f>
        <v>0</v>
      </c>
      <c r="L74" s="81">
        <v>0</v>
      </c>
      <c r="M74" s="82">
        <f t="shared" si="3"/>
        <v>0</v>
      </c>
      <c r="N74" s="83">
        <f t="shared" si="0"/>
        <v>0</v>
      </c>
      <c r="O74" s="81">
        <f>O71</f>
        <v>0</v>
      </c>
      <c r="P74" s="81">
        <v>35</v>
      </c>
      <c r="Q74" s="81">
        <f>Q71</f>
        <v>0</v>
      </c>
      <c r="R74" s="82">
        <f t="shared" si="4"/>
        <v>35</v>
      </c>
      <c r="T74" s="84">
        <f t="shared" si="5"/>
        <v>-35</v>
      </c>
      <c r="V74" s="85">
        <f>V71+1</f>
        <v>49</v>
      </c>
      <c r="X74" s="86" t="e">
        <f>X71*(1+$AA$22)-200</f>
        <v>#REF!</v>
      </c>
    </row>
    <row r="75" spans="3:24">
      <c r="C75" s="55">
        <f t="shared" si="13"/>
        <v>50</v>
      </c>
      <c r="D75" s="87">
        <f t="shared" si="1"/>
        <v>0</v>
      </c>
      <c r="E75" s="88">
        <f t="shared" si="6"/>
        <v>0</v>
      </c>
      <c r="F75" s="78">
        <f t="shared" si="7"/>
        <v>0</v>
      </c>
      <c r="G75" s="67">
        <f t="shared" si="8"/>
        <v>0</v>
      </c>
      <c r="H75" s="67">
        <f t="shared" si="2"/>
        <v>0</v>
      </c>
      <c r="J75" s="79">
        <f t="shared" si="9"/>
        <v>50</v>
      </c>
      <c r="K75" s="80">
        <f t="shared" ref="K75:L90" si="18">K74</f>
        <v>0</v>
      </c>
      <c r="L75" s="81">
        <f>L74</f>
        <v>0</v>
      </c>
      <c r="M75" s="82">
        <f t="shared" si="3"/>
        <v>0</v>
      </c>
      <c r="N75" s="83">
        <f t="shared" si="0"/>
        <v>0</v>
      </c>
      <c r="O75" s="81">
        <f t="shared" si="10"/>
        <v>0</v>
      </c>
      <c r="P75" s="81">
        <v>35</v>
      </c>
      <c r="Q75" s="81">
        <f t="shared" si="11"/>
        <v>0</v>
      </c>
      <c r="R75" s="82">
        <f t="shared" si="4"/>
        <v>35</v>
      </c>
      <c r="T75" s="84">
        <f t="shared" si="5"/>
        <v>-35</v>
      </c>
      <c r="V75" s="85">
        <f t="shared" si="12"/>
        <v>50</v>
      </c>
      <c r="X75" s="86" t="e">
        <f>X74*(1+$AA$22)-200</f>
        <v>#REF!</v>
      </c>
    </row>
    <row r="76" spans="3:24">
      <c r="C76" s="55">
        <f t="shared" si="13"/>
        <v>51</v>
      </c>
      <c r="D76" s="87">
        <f t="shared" si="1"/>
        <v>0</v>
      </c>
      <c r="E76" s="88">
        <f t="shared" si="6"/>
        <v>0</v>
      </c>
      <c r="F76" s="78">
        <f t="shared" si="7"/>
        <v>0</v>
      </c>
      <c r="G76" s="67">
        <f t="shared" si="8"/>
        <v>0</v>
      </c>
      <c r="H76" s="67">
        <f t="shared" si="2"/>
        <v>0</v>
      </c>
      <c r="J76" s="79">
        <f t="shared" si="9"/>
        <v>51</v>
      </c>
      <c r="K76" s="80">
        <f t="shared" si="18"/>
        <v>0</v>
      </c>
      <c r="L76" s="81">
        <f t="shared" si="18"/>
        <v>0</v>
      </c>
      <c r="M76" s="82">
        <f t="shared" si="3"/>
        <v>0</v>
      </c>
      <c r="N76" s="83">
        <f t="shared" si="0"/>
        <v>0</v>
      </c>
      <c r="O76" s="81">
        <f t="shared" si="10"/>
        <v>0</v>
      </c>
      <c r="P76" s="81">
        <v>35</v>
      </c>
      <c r="Q76" s="81">
        <f t="shared" si="11"/>
        <v>0</v>
      </c>
      <c r="R76" s="82">
        <f t="shared" si="4"/>
        <v>35</v>
      </c>
      <c r="T76" s="84">
        <f t="shared" si="5"/>
        <v>-35</v>
      </c>
      <c r="V76" s="85">
        <f t="shared" si="12"/>
        <v>51</v>
      </c>
      <c r="X76" s="86" t="e">
        <f t="shared" ref="X76:X139" si="19">X75*(1+$AA$22)-200</f>
        <v>#REF!</v>
      </c>
    </row>
    <row r="77" spans="3:24">
      <c r="C77" s="55">
        <f t="shared" si="13"/>
        <v>52</v>
      </c>
      <c r="D77" s="87">
        <f t="shared" si="1"/>
        <v>0</v>
      </c>
      <c r="E77" s="88">
        <f t="shared" si="6"/>
        <v>0</v>
      </c>
      <c r="F77" s="78">
        <f t="shared" si="7"/>
        <v>0</v>
      </c>
      <c r="G77" s="67">
        <f t="shared" si="8"/>
        <v>0</v>
      </c>
      <c r="H77" s="67">
        <f t="shared" si="2"/>
        <v>0</v>
      </c>
      <c r="J77" s="79">
        <f t="shared" si="9"/>
        <v>52</v>
      </c>
      <c r="K77" s="80">
        <f t="shared" si="18"/>
        <v>0</v>
      </c>
      <c r="L77" s="81">
        <f t="shared" si="18"/>
        <v>0</v>
      </c>
      <c r="M77" s="82">
        <f t="shared" si="3"/>
        <v>0</v>
      </c>
      <c r="N77" s="83">
        <f t="shared" si="0"/>
        <v>0</v>
      </c>
      <c r="O77" s="81">
        <f t="shared" si="10"/>
        <v>0</v>
      </c>
      <c r="P77" s="81">
        <v>35</v>
      </c>
      <c r="Q77" s="81">
        <f t="shared" si="11"/>
        <v>0</v>
      </c>
      <c r="R77" s="82">
        <f t="shared" si="4"/>
        <v>35</v>
      </c>
      <c r="T77" s="84">
        <f t="shared" si="5"/>
        <v>-35</v>
      </c>
      <c r="V77" s="85">
        <f t="shared" si="12"/>
        <v>52</v>
      </c>
      <c r="X77" s="86" t="e">
        <f t="shared" si="19"/>
        <v>#REF!</v>
      </c>
    </row>
    <row r="78" spans="3:24">
      <c r="C78" s="55">
        <f t="shared" si="13"/>
        <v>53</v>
      </c>
      <c r="D78" s="87">
        <f t="shared" si="1"/>
        <v>0</v>
      </c>
      <c r="E78" s="88">
        <f t="shared" si="6"/>
        <v>0</v>
      </c>
      <c r="F78" s="78">
        <f t="shared" si="7"/>
        <v>0</v>
      </c>
      <c r="G78" s="67">
        <f t="shared" si="8"/>
        <v>0</v>
      </c>
      <c r="H78" s="67">
        <f t="shared" si="2"/>
        <v>0</v>
      </c>
      <c r="J78" s="79">
        <f t="shared" si="9"/>
        <v>53</v>
      </c>
      <c r="K78" s="80">
        <f t="shared" si="18"/>
        <v>0</v>
      </c>
      <c r="L78" s="81">
        <f t="shared" si="18"/>
        <v>0</v>
      </c>
      <c r="M78" s="82">
        <f t="shared" si="3"/>
        <v>0</v>
      </c>
      <c r="N78" s="83">
        <f t="shared" si="0"/>
        <v>0</v>
      </c>
      <c r="O78" s="81">
        <f t="shared" si="10"/>
        <v>0</v>
      </c>
      <c r="P78" s="81">
        <v>35</v>
      </c>
      <c r="Q78" s="81">
        <f t="shared" si="11"/>
        <v>0</v>
      </c>
      <c r="R78" s="82">
        <f t="shared" si="4"/>
        <v>35</v>
      </c>
      <c r="T78" s="84">
        <f t="shared" si="5"/>
        <v>-35</v>
      </c>
      <c r="V78" s="85">
        <f t="shared" si="12"/>
        <v>53</v>
      </c>
      <c r="X78" s="86" t="e">
        <f t="shared" si="19"/>
        <v>#REF!</v>
      </c>
    </row>
    <row r="79" spans="3:24">
      <c r="C79" s="55">
        <f t="shared" si="13"/>
        <v>54</v>
      </c>
      <c r="D79" s="87">
        <f t="shared" si="1"/>
        <v>0</v>
      </c>
      <c r="E79" s="88">
        <f t="shared" si="6"/>
        <v>0</v>
      </c>
      <c r="F79" s="78">
        <f t="shared" si="7"/>
        <v>0</v>
      </c>
      <c r="G79" s="67">
        <f t="shared" si="8"/>
        <v>0</v>
      </c>
      <c r="H79" s="67">
        <f t="shared" si="2"/>
        <v>0</v>
      </c>
      <c r="J79" s="79">
        <f t="shared" si="9"/>
        <v>54</v>
      </c>
      <c r="K79" s="80">
        <f t="shared" si="18"/>
        <v>0</v>
      </c>
      <c r="L79" s="81">
        <f t="shared" si="18"/>
        <v>0</v>
      </c>
      <c r="M79" s="82">
        <f t="shared" si="3"/>
        <v>0</v>
      </c>
      <c r="N79" s="83">
        <f t="shared" si="0"/>
        <v>0</v>
      </c>
      <c r="O79" s="81">
        <f t="shared" si="10"/>
        <v>0</v>
      </c>
      <c r="P79" s="81">
        <v>35</v>
      </c>
      <c r="Q79" s="81">
        <f t="shared" si="11"/>
        <v>0</v>
      </c>
      <c r="R79" s="82">
        <f t="shared" si="4"/>
        <v>35</v>
      </c>
      <c r="T79" s="84">
        <f t="shared" si="5"/>
        <v>-35</v>
      </c>
      <c r="V79" s="85">
        <f t="shared" si="12"/>
        <v>54</v>
      </c>
      <c r="X79" s="86" t="e">
        <f t="shared" si="19"/>
        <v>#REF!</v>
      </c>
    </row>
    <row r="80" spans="3:24">
      <c r="C80" s="55">
        <f t="shared" si="13"/>
        <v>55</v>
      </c>
      <c r="D80" s="87">
        <f t="shared" si="1"/>
        <v>0</v>
      </c>
      <c r="E80" s="88">
        <f t="shared" si="6"/>
        <v>0</v>
      </c>
      <c r="F80" s="78">
        <f t="shared" si="7"/>
        <v>0</v>
      </c>
      <c r="G80" s="67">
        <f t="shared" si="8"/>
        <v>0</v>
      </c>
      <c r="H80" s="67">
        <f t="shared" si="2"/>
        <v>0</v>
      </c>
      <c r="J80" s="79">
        <f t="shared" si="9"/>
        <v>55</v>
      </c>
      <c r="K80" s="80">
        <f t="shared" si="18"/>
        <v>0</v>
      </c>
      <c r="L80" s="81">
        <f t="shared" si="18"/>
        <v>0</v>
      </c>
      <c r="M80" s="82">
        <f t="shared" si="3"/>
        <v>0</v>
      </c>
      <c r="N80" s="83">
        <f t="shared" si="0"/>
        <v>0</v>
      </c>
      <c r="O80" s="81">
        <f t="shared" si="10"/>
        <v>0</v>
      </c>
      <c r="P80" s="81">
        <v>35</v>
      </c>
      <c r="Q80" s="81">
        <f t="shared" si="11"/>
        <v>0</v>
      </c>
      <c r="R80" s="82">
        <f t="shared" si="4"/>
        <v>35</v>
      </c>
      <c r="T80" s="84">
        <f t="shared" si="5"/>
        <v>-35</v>
      </c>
      <c r="V80" s="85">
        <f t="shared" si="12"/>
        <v>55</v>
      </c>
      <c r="X80" s="86" t="e">
        <f t="shared" si="19"/>
        <v>#REF!</v>
      </c>
    </row>
    <row r="81" spans="3:24">
      <c r="C81" s="55">
        <f t="shared" si="13"/>
        <v>56</v>
      </c>
      <c r="D81" s="87">
        <f t="shared" si="1"/>
        <v>0</v>
      </c>
      <c r="E81" s="88">
        <f t="shared" si="6"/>
        <v>0</v>
      </c>
      <c r="F81" s="78">
        <f t="shared" si="7"/>
        <v>0</v>
      </c>
      <c r="G81" s="67">
        <f t="shared" si="8"/>
        <v>0</v>
      </c>
      <c r="H81" s="67">
        <f t="shared" si="2"/>
        <v>0</v>
      </c>
      <c r="J81" s="79">
        <f t="shared" si="9"/>
        <v>56</v>
      </c>
      <c r="K81" s="80">
        <f t="shared" si="18"/>
        <v>0</v>
      </c>
      <c r="L81" s="81">
        <f t="shared" si="18"/>
        <v>0</v>
      </c>
      <c r="M81" s="82">
        <f t="shared" si="3"/>
        <v>0</v>
      </c>
      <c r="N81" s="83">
        <f t="shared" si="0"/>
        <v>0</v>
      </c>
      <c r="O81" s="81">
        <f t="shared" si="10"/>
        <v>0</v>
      </c>
      <c r="P81" s="81">
        <v>35</v>
      </c>
      <c r="Q81" s="81">
        <f t="shared" si="11"/>
        <v>0</v>
      </c>
      <c r="R81" s="82">
        <f t="shared" si="4"/>
        <v>35</v>
      </c>
      <c r="T81" s="84">
        <f t="shared" si="5"/>
        <v>-35</v>
      </c>
      <c r="V81" s="85">
        <f t="shared" si="12"/>
        <v>56</v>
      </c>
      <c r="X81" s="86" t="e">
        <f t="shared" si="19"/>
        <v>#REF!</v>
      </c>
    </row>
    <row r="82" spans="3:24">
      <c r="C82" s="55">
        <f t="shared" si="13"/>
        <v>57</v>
      </c>
      <c r="D82" s="87">
        <f t="shared" si="1"/>
        <v>0</v>
      </c>
      <c r="E82" s="88">
        <f t="shared" si="6"/>
        <v>0</v>
      </c>
      <c r="F82" s="78">
        <f t="shared" si="7"/>
        <v>0</v>
      </c>
      <c r="G82" s="67">
        <f t="shared" si="8"/>
        <v>0</v>
      </c>
      <c r="H82" s="67">
        <f t="shared" si="2"/>
        <v>0</v>
      </c>
      <c r="J82" s="79">
        <f t="shared" si="9"/>
        <v>57</v>
      </c>
      <c r="K82" s="80">
        <f t="shared" si="18"/>
        <v>0</v>
      </c>
      <c r="L82" s="81">
        <f t="shared" si="18"/>
        <v>0</v>
      </c>
      <c r="M82" s="82">
        <f t="shared" si="3"/>
        <v>0</v>
      </c>
      <c r="N82" s="83">
        <f t="shared" si="0"/>
        <v>0</v>
      </c>
      <c r="O82" s="81">
        <f t="shared" si="10"/>
        <v>0</v>
      </c>
      <c r="P82" s="81">
        <v>35</v>
      </c>
      <c r="Q82" s="81">
        <f t="shared" si="11"/>
        <v>0</v>
      </c>
      <c r="R82" s="82">
        <f t="shared" si="4"/>
        <v>35</v>
      </c>
      <c r="T82" s="84">
        <f t="shared" si="5"/>
        <v>-35</v>
      </c>
      <c r="V82" s="85">
        <f t="shared" si="12"/>
        <v>57</v>
      </c>
      <c r="X82" s="86" t="e">
        <f t="shared" si="19"/>
        <v>#REF!</v>
      </c>
    </row>
    <row r="83" spans="3:24">
      <c r="C83" s="55">
        <f t="shared" si="13"/>
        <v>58</v>
      </c>
      <c r="D83" s="87">
        <f t="shared" si="1"/>
        <v>0</v>
      </c>
      <c r="E83" s="88">
        <f t="shared" si="6"/>
        <v>0</v>
      </c>
      <c r="F83" s="78">
        <f t="shared" si="7"/>
        <v>0</v>
      </c>
      <c r="G83" s="67">
        <f t="shared" si="8"/>
        <v>0</v>
      </c>
      <c r="H83" s="67">
        <f t="shared" si="2"/>
        <v>0</v>
      </c>
      <c r="J83" s="79">
        <f t="shared" si="9"/>
        <v>58</v>
      </c>
      <c r="K83" s="80">
        <f t="shared" si="18"/>
        <v>0</v>
      </c>
      <c r="L83" s="81">
        <f t="shared" si="18"/>
        <v>0</v>
      </c>
      <c r="M83" s="82">
        <f t="shared" si="3"/>
        <v>0</v>
      </c>
      <c r="N83" s="83">
        <f t="shared" si="0"/>
        <v>0</v>
      </c>
      <c r="O83" s="81">
        <f t="shared" si="10"/>
        <v>0</v>
      </c>
      <c r="P83" s="81">
        <v>35</v>
      </c>
      <c r="Q83" s="81">
        <f t="shared" si="11"/>
        <v>0</v>
      </c>
      <c r="R83" s="82">
        <f t="shared" si="4"/>
        <v>35</v>
      </c>
      <c r="T83" s="84">
        <f t="shared" si="5"/>
        <v>-35</v>
      </c>
      <c r="V83" s="85">
        <f t="shared" si="12"/>
        <v>58</v>
      </c>
      <c r="X83" s="86" t="e">
        <f t="shared" si="19"/>
        <v>#REF!</v>
      </c>
    </row>
    <row r="84" spans="3:24">
      <c r="C84" s="55">
        <f t="shared" si="13"/>
        <v>59</v>
      </c>
      <c r="D84" s="87">
        <f t="shared" si="1"/>
        <v>0</v>
      </c>
      <c r="E84" s="88">
        <f t="shared" si="6"/>
        <v>0</v>
      </c>
      <c r="F84" s="78">
        <f t="shared" si="7"/>
        <v>0</v>
      </c>
      <c r="G84" s="67">
        <f t="shared" si="8"/>
        <v>0</v>
      </c>
      <c r="H84" s="67">
        <f t="shared" si="2"/>
        <v>0</v>
      </c>
      <c r="J84" s="79">
        <f t="shared" si="9"/>
        <v>59</v>
      </c>
      <c r="K84" s="80">
        <f t="shared" si="18"/>
        <v>0</v>
      </c>
      <c r="L84" s="81">
        <f t="shared" si="18"/>
        <v>0</v>
      </c>
      <c r="M84" s="82">
        <f t="shared" si="3"/>
        <v>0</v>
      </c>
      <c r="N84" s="83">
        <f t="shared" si="0"/>
        <v>0</v>
      </c>
      <c r="O84" s="81">
        <f t="shared" si="10"/>
        <v>0</v>
      </c>
      <c r="P84" s="81">
        <v>35</v>
      </c>
      <c r="Q84" s="81">
        <f t="shared" si="11"/>
        <v>0</v>
      </c>
      <c r="R84" s="82">
        <f t="shared" si="4"/>
        <v>35</v>
      </c>
      <c r="T84" s="84">
        <f t="shared" si="5"/>
        <v>-35</v>
      </c>
      <c r="V84" s="85">
        <f t="shared" si="12"/>
        <v>59</v>
      </c>
      <c r="X84" s="86" t="e">
        <f t="shared" si="19"/>
        <v>#REF!</v>
      </c>
    </row>
    <row r="85" spans="3:24">
      <c r="C85" s="64">
        <f t="shared" si="13"/>
        <v>60</v>
      </c>
      <c r="D85" s="65">
        <f t="shared" si="1"/>
        <v>0</v>
      </c>
      <c r="E85" s="66">
        <f t="shared" si="6"/>
        <v>0</v>
      </c>
      <c r="F85" s="89">
        <f t="shared" si="7"/>
        <v>0</v>
      </c>
      <c r="G85" s="90">
        <f t="shared" si="8"/>
        <v>0</v>
      </c>
      <c r="H85" s="90">
        <f t="shared" si="2"/>
        <v>0</v>
      </c>
      <c r="I85" s="68"/>
      <c r="J85" s="69">
        <f t="shared" si="9"/>
        <v>60</v>
      </c>
      <c r="K85" s="70">
        <f t="shared" si="18"/>
        <v>0</v>
      </c>
      <c r="L85" s="71">
        <f t="shared" si="18"/>
        <v>0</v>
      </c>
      <c r="M85" s="72">
        <f t="shared" si="3"/>
        <v>0</v>
      </c>
      <c r="N85" s="73">
        <f t="shared" si="0"/>
        <v>0</v>
      </c>
      <c r="O85" s="71">
        <f t="shared" si="10"/>
        <v>0</v>
      </c>
      <c r="P85" s="71">
        <v>35</v>
      </c>
      <c r="Q85" s="71">
        <f t="shared" si="11"/>
        <v>0</v>
      </c>
      <c r="R85" s="72">
        <f t="shared" si="4"/>
        <v>35</v>
      </c>
      <c r="S85" s="68"/>
      <c r="T85" s="74">
        <f t="shared" si="5"/>
        <v>-35</v>
      </c>
      <c r="V85" s="91">
        <f t="shared" si="12"/>
        <v>60</v>
      </c>
      <c r="X85" s="86" t="e">
        <f t="shared" si="19"/>
        <v>#REF!</v>
      </c>
    </row>
    <row r="86" spans="3:24">
      <c r="C86" s="55">
        <f t="shared" si="13"/>
        <v>61</v>
      </c>
      <c r="D86" s="87">
        <f t="shared" si="1"/>
        <v>0</v>
      </c>
      <c r="E86" s="88">
        <f t="shared" si="6"/>
        <v>0</v>
      </c>
      <c r="F86" s="78">
        <f t="shared" si="7"/>
        <v>0</v>
      </c>
      <c r="G86" s="67">
        <f t="shared" si="8"/>
        <v>0</v>
      </c>
      <c r="H86" s="67">
        <f t="shared" si="2"/>
        <v>0</v>
      </c>
      <c r="J86" s="79">
        <f t="shared" si="9"/>
        <v>61</v>
      </c>
      <c r="K86" s="80">
        <f t="shared" si="18"/>
        <v>0</v>
      </c>
      <c r="L86" s="81">
        <f t="shared" si="18"/>
        <v>0</v>
      </c>
      <c r="M86" s="82">
        <f t="shared" si="3"/>
        <v>0</v>
      </c>
      <c r="N86" s="83">
        <f t="shared" si="0"/>
        <v>0</v>
      </c>
      <c r="O86" s="81">
        <f t="shared" si="10"/>
        <v>0</v>
      </c>
      <c r="P86" s="81">
        <v>35</v>
      </c>
      <c r="Q86" s="81">
        <f t="shared" si="11"/>
        <v>0</v>
      </c>
      <c r="R86" s="82">
        <f t="shared" si="4"/>
        <v>35</v>
      </c>
      <c r="T86" s="84">
        <f t="shared" si="5"/>
        <v>-35</v>
      </c>
      <c r="V86" s="85">
        <f t="shared" si="12"/>
        <v>61</v>
      </c>
      <c r="X86" s="86" t="e">
        <f t="shared" si="19"/>
        <v>#REF!</v>
      </c>
    </row>
    <row r="87" spans="3:24">
      <c r="C87" s="55">
        <f t="shared" si="13"/>
        <v>62</v>
      </c>
      <c r="D87" s="87">
        <f t="shared" si="1"/>
        <v>0</v>
      </c>
      <c r="E87" s="88">
        <f t="shared" si="6"/>
        <v>0</v>
      </c>
      <c r="F87" s="78">
        <f t="shared" si="7"/>
        <v>0</v>
      </c>
      <c r="G87" s="67">
        <f t="shared" si="8"/>
        <v>0</v>
      </c>
      <c r="H87" s="67">
        <f t="shared" si="2"/>
        <v>0</v>
      </c>
      <c r="J87" s="79">
        <f t="shared" si="9"/>
        <v>62</v>
      </c>
      <c r="K87" s="80">
        <f t="shared" si="18"/>
        <v>0</v>
      </c>
      <c r="L87" s="81">
        <f t="shared" si="18"/>
        <v>0</v>
      </c>
      <c r="M87" s="82">
        <f t="shared" si="3"/>
        <v>0</v>
      </c>
      <c r="N87" s="83">
        <f t="shared" si="0"/>
        <v>0</v>
      </c>
      <c r="O87" s="81">
        <f t="shared" si="10"/>
        <v>0</v>
      </c>
      <c r="P87" s="81">
        <v>35</v>
      </c>
      <c r="Q87" s="81">
        <f t="shared" si="11"/>
        <v>0</v>
      </c>
      <c r="R87" s="82">
        <f t="shared" si="4"/>
        <v>35</v>
      </c>
      <c r="T87" s="84">
        <f t="shared" si="5"/>
        <v>-35</v>
      </c>
      <c r="V87" s="85">
        <f t="shared" si="12"/>
        <v>62</v>
      </c>
      <c r="X87" s="86" t="e">
        <f t="shared" si="19"/>
        <v>#REF!</v>
      </c>
    </row>
    <row r="88" spans="3:24">
      <c r="C88" s="55">
        <f t="shared" si="13"/>
        <v>63</v>
      </c>
      <c r="D88" s="87">
        <f t="shared" si="1"/>
        <v>0</v>
      </c>
      <c r="E88" s="88">
        <f t="shared" si="6"/>
        <v>0</v>
      </c>
      <c r="F88" s="78">
        <f t="shared" si="7"/>
        <v>0</v>
      </c>
      <c r="G88" s="67">
        <f t="shared" si="8"/>
        <v>0</v>
      </c>
      <c r="H88" s="67">
        <f t="shared" si="2"/>
        <v>0</v>
      </c>
      <c r="J88" s="79">
        <f t="shared" si="9"/>
        <v>63</v>
      </c>
      <c r="K88" s="80">
        <f t="shared" si="18"/>
        <v>0</v>
      </c>
      <c r="L88" s="81">
        <f t="shared" si="18"/>
        <v>0</v>
      </c>
      <c r="M88" s="82">
        <f t="shared" si="3"/>
        <v>0</v>
      </c>
      <c r="N88" s="83">
        <f t="shared" ref="N88:N151" si="20">D88</f>
        <v>0</v>
      </c>
      <c r="O88" s="81">
        <f t="shared" si="10"/>
        <v>0</v>
      </c>
      <c r="P88" s="81">
        <v>35</v>
      </c>
      <c r="Q88" s="81">
        <f t="shared" si="11"/>
        <v>0</v>
      </c>
      <c r="R88" s="82">
        <f t="shared" si="4"/>
        <v>35</v>
      </c>
      <c r="T88" s="84">
        <f t="shared" si="5"/>
        <v>-35</v>
      </c>
      <c r="V88" s="85">
        <f t="shared" si="12"/>
        <v>63</v>
      </c>
      <c r="X88" s="86" t="e">
        <f t="shared" si="19"/>
        <v>#REF!</v>
      </c>
    </row>
    <row r="89" spans="3:24">
      <c r="C89" s="55">
        <f t="shared" si="13"/>
        <v>64</v>
      </c>
      <c r="D89" s="87">
        <f t="shared" ref="D89:D152" si="21">$D$24</f>
        <v>0</v>
      </c>
      <c r="E89" s="88">
        <f t="shared" si="6"/>
        <v>0</v>
      </c>
      <c r="F89" s="78">
        <f t="shared" si="7"/>
        <v>0</v>
      </c>
      <c r="G89" s="67">
        <f t="shared" si="8"/>
        <v>0</v>
      </c>
      <c r="H89" s="67">
        <f t="shared" ref="H89:H152" si="22">H88-G89</f>
        <v>0</v>
      </c>
      <c r="J89" s="79">
        <f t="shared" si="9"/>
        <v>64</v>
      </c>
      <c r="K89" s="80">
        <f t="shared" si="18"/>
        <v>0</v>
      </c>
      <c r="L89" s="81">
        <f t="shared" si="18"/>
        <v>0</v>
      </c>
      <c r="M89" s="82">
        <f t="shared" si="3"/>
        <v>0</v>
      </c>
      <c r="N89" s="83">
        <f t="shared" si="20"/>
        <v>0</v>
      </c>
      <c r="O89" s="81">
        <f t="shared" si="10"/>
        <v>0</v>
      </c>
      <c r="P89" s="81">
        <v>35</v>
      </c>
      <c r="Q89" s="81">
        <f t="shared" si="11"/>
        <v>0</v>
      </c>
      <c r="R89" s="82">
        <f t="shared" si="4"/>
        <v>35</v>
      </c>
      <c r="T89" s="84">
        <f t="shared" si="5"/>
        <v>-35</v>
      </c>
      <c r="V89" s="85">
        <f t="shared" si="12"/>
        <v>64</v>
      </c>
      <c r="X89" s="86" t="e">
        <f t="shared" si="19"/>
        <v>#REF!</v>
      </c>
    </row>
    <row r="90" spans="3:24">
      <c r="C90" s="55">
        <f t="shared" si="13"/>
        <v>65</v>
      </c>
      <c r="D90" s="87">
        <f t="shared" si="21"/>
        <v>0</v>
      </c>
      <c r="E90" s="88">
        <f t="shared" si="6"/>
        <v>0</v>
      </c>
      <c r="F90" s="78">
        <f t="shared" ref="F90:F153" si="23">F89</f>
        <v>0</v>
      </c>
      <c r="G90" s="67">
        <f t="shared" si="8"/>
        <v>0</v>
      </c>
      <c r="H90" s="67">
        <f t="shared" si="22"/>
        <v>0</v>
      </c>
      <c r="J90" s="79">
        <f t="shared" ref="J90:J153" si="24">J89+1</f>
        <v>65</v>
      </c>
      <c r="K90" s="80">
        <f t="shared" si="18"/>
        <v>0</v>
      </c>
      <c r="L90" s="81">
        <f t="shared" si="18"/>
        <v>0</v>
      </c>
      <c r="M90" s="82">
        <f t="shared" si="3"/>
        <v>0</v>
      </c>
      <c r="N90" s="83">
        <f t="shared" si="20"/>
        <v>0</v>
      </c>
      <c r="O90" s="81">
        <f t="shared" ref="O90:O153" si="25">O89</f>
        <v>0</v>
      </c>
      <c r="P90" s="81">
        <v>35</v>
      </c>
      <c r="Q90" s="81">
        <f t="shared" ref="Q90:Q153" si="26">Q89</f>
        <v>0</v>
      </c>
      <c r="R90" s="82">
        <f t="shared" si="4"/>
        <v>35</v>
      </c>
      <c r="T90" s="84">
        <f t="shared" si="5"/>
        <v>-35</v>
      </c>
      <c r="V90" s="85">
        <f t="shared" ref="V90:V153" si="27">V89+1</f>
        <v>65</v>
      </c>
      <c r="X90" s="86" t="e">
        <f t="shared" si="19"/>
        <v>#REF!</v>
      </c>
    </row>
    <row r="91" spans="3:24">
      <c r="C91" s="55">
        <f t="shared" ref="C91:C154" si="28">C90+1</f>
        <v>66</v>
      </c>
      <c r="D91" s="87">
        <f t="shared" si="21"/>
        <v>0</v>
      </c>
      <c r="E91" s="88">
        <f t="shared" ref="E91:E154" si="29">$C$16*H90</f>
        <v>0</v>
      </c>
      <c r="F91" s="78">
        <f t="shared" si="23"/>
        <v>0</v>
      </c>
      <c r="G91" s="67">
        <f t="shared" si="8"/>
        <v>0</v>
      </c>
      <c r="H91" s="67">
        <f t="shared" si="22"/>
        <v>0</v>
      </c>
      <c r="J91" s="79">
        <f t="shared" si="24"/>
        <v>66</v>
      </c>
      <c r="K91" s="80">
        <f t="shared" ref="K91:L106" si="30">K90</f>
        <v>0</v>
      </c>
      <c r="L91" s="81">
        <f t="shared" si="30"/>
        <v>0</v>
      </c>
      <c r="M91" s="82">
        <f t="shared" ref="M91:M154" si="31">K91+L91</f>
        <v>0</v>
      </c>
      <c r="N91" s="83">
        <f t="shared" si="20"/>
        <v>0</v>
      </c>
      <c r="O91" s="81">
        <f t="shared" si="25"/>
        <v>0</v>
      </c>
      <c r="P91" s="81">
        <v>35</v>
      </c>
      <c r="Q91" s="81">
        <f t="shared" si="26"/>
        <v>0</v>
      </c>
      <c r="R91" s="82">
        <f t="shared" ref="R91:R154" si="32">N91+O91+P91+Q91</f>
        <v>35</v>
      </c>
      <c r="T91" s="84">
        <f t="shared" ref="T91:T154" si="33">M91-R91</f>
        <v>-35</v>
      </c>
      <c r="V91" s="85">
        <f t="shared" si="27"/>
        <v>66</v>
      </c>
      <c r="X91" s="86" t="e">
        <f t="shared" si="19"/>
        <v>#REF!</v>
      </c>
    </row>
    <row r="92" spans="3:24">
      <c r="C92" s="55">
        <f t="shared" si="28"/>
        <v>67</v>
      </c>
      <c r="D92" s="87">
        <f t="shared" si="21"/>
        <v>0</v>
      </c>
      <c r="E92" s="88">
        <f t="shared" si="29"/>
        <v>0</v>
      </c>
      <c r="F92" s="78">
        <f t="shared" si="23"/>
        <v>0</v>
      </c>
      <c r="G92" s="67">
        <f t="shared" ref="G92:G155" si="34">D92-E92-F92</f>
        <v>0</v>
      </c>
      <c r="H92" s="67">
        <f t="shared" si="22"/>
        <v>0</v>
      </c>
      <c r="J92" s="79">
        <f t="shared" si="24"/>
        <v>67</v>
      </c>
      <c r="K92" s="80">
        <f t="shared" si="30"/>
        <v>0</v>
      </c>
      <c r="L92" s="81">
        <f t="shared" si="30"/>
        <v>0</v>
      </c>
      <c r="M92" s="82">
        <f t="shared" si="31"/>
        <v>0</v>
      </c>
      <c r="N92" s="83">
        <f t="shared" si="20"/>
        <v>0</v>
      </c>
      <c r="O92" s="81">
        <f t="shared" si="25"/>
        <v>0</v>
      </c>
      <c r="P92" s="81">
        <v>35</v>
      </c>
      <c r="Q92" s="81">
        <f t="shared" si="26"/>
        <v>0</v>
      </c>
      <c r="R92" s="82">
        <f t="shared" si="32"/>
        <v>35</v>
      </c>
      <c r="T92" s="84">
        <f t="shared" si="33"/>
        <v>-35</v>
      </c>
      <c r="V92" s="85">
        <f t="shared" si="27"/>
        <v>67</v>
      </c>
      <c r="X92" s="86" t="e">
        <f t="shared" si="19"/>
        <v>#REF!</v>
      </c>
    </row>
    <row r="93" spans="3:24">
      <c r="C93" s="55">
        <f t="shared" si="28"/>
        <v>68</v>
      </c>
      <c r="D93" s="87">
        <f t="shared" si="21"/>
        <v>0</v>
      </c>
      <c r="E93" s="88">
        <f t="shared" si="29"/>
        <v>0</v>
      </c>
      <c r="F93" s="78">
        <f t="shared" si="23"/>
        <v>0</v>
      </c>
      <c r="G93" s="67">
        <f t="shared" si="34"/>
        <v>0</v>
      </c>
      <c r="H93" s="67">
        <f t="shared" si="22"/>
        <v>0</v>
      </c>
      <c r="J93" s="79">
        <f t="shared" si="24"/>
        <v>68</v>
      </c>
      <c r="K93" s="80">
        <f t="shared" si="30"/>
        <v>0</v>
      </c>
      <c r="L93" s="81">
        <f t="shared" si="30"/>
        <v>0</v>
      </c>
      <c r="M93" s="82">
        <f t="shared" si="31"/>
        <v>0</v>
      </c>
      <c r="N93" s="83">
        <f t="shared" si="20"/>
        <v>0</v>
      </c>
      <c r="O93" s="81">
        <f t="shared" si="25"/>
        <v>0</v>
      </c>
      <c r="P93" s="81">
        <v>35</v>
      </c>
      <c r="Q93" s="81">
        <f t="shared" si="26"/>
        <v>0</v>
      </c>
      <c r="R93" s="82">
        <f t="shared" si="32"/>
        <v>35</v>
      </c>
      <c r="T93" s="84">
        <f t="shared" si="33"/>
        <v>-35</v>
      </c>
      <c r="V93" s="85">
        <f t="shared" si="27"/>
        <v>68</v>
      </c>
      <c r="X93" s="86" t="e">
        <f t="shared" si="19"/>
        <v>#REF!</v>
      </c>
    </row>
    <row r="94" spans="3:24">
      <c r="C94" s="55">
        <f t="shared" si="28"/>
        <v>69</v>
      </c>
      <c r="D94" s="87">
        <f t="shared" si="21"/>
        <v>0</v>
      </c>
      <c r="E94" s="88">
        <f t="shared" si="29"/>
        <v>0</v>
      </c>
      <c r="F94" s="78">
        <f t="shared" si="23"/>
        <v>0</v>
      </c>
      <c r="G94" s="67">
        <f t="shared" si="34"/>
        <v>0</v>
      </c>
      <c r="H94" s="67">
        <f t="shared" si="22"/>
        <v>0</v>
      </c>
      <c r="J94" s="79">
        <f t="shared" si="24"/>
        <v>69</v>
      </c>
      <c r="K94" s="80">
        <f t="shared" si="30"/>
        <v>0</v>
      </c>
      <c r="L94" s="81">
        <f t="shared" si="30"/>
        <v>0</v>
      </c>
      <c r="M94" s="82">
        <f t="shared" si="31"/>
        <v>0</v>
      </c>
      <c r="N94" s="83">
        <f t="shared" si="20"/>
        <v>0</v>
      </c>
      <c r="O94" s="81">
        <f t="shared" si="25"/>
        <v>0</v>
      </c>
      <c r="P94" s="81">
        <v>35</v>
      </c>
      <c r="Q94" s="81">
        <f t="shared" si="26"/>
        <v>0</v>
      </c>
      <c r="R94" s="82">
        <f t="shared" si="32"/>
        <v>35</v>
      </c>
      <c r="T94" s="84">
        <f t="shared" si="33"/>
        <v>-35</v>
      </c>
      <c r="V94" s="85">
        <f t="shared" si="27"/>
        <v>69</v>
      </c>
      <c r="X94" s="86" t="e">
        <f t="shared" si="19"/>
        <v>#REF!</v>
      </c>
    </row>
    <row r="95" spans="3:24">
      <c r="C95" s="55">
        <f t="shared" si="28"/>
        <v>70</v>
      </c>
      <c r="D95" s="87">
        <f t="shared" si="21"/>
        <v>0</v>
      </c>
      <c r="E95" s="88">
        <f t="shared" si="29"/>
        <v>0</v>
      </c>
      <c r="F95" s="78">
        <f t="shared" si="23"/>
        <v>0</v>
      </c>
      <c r="G95" s="67">
        <f t="shared" si="34"/>
        <v>0</v>
      </c>
      <c r="H95" s="67">
        <f t="shared" si="22"/>
        <v>0</v>
      </c>
      <c r="J95" s="79">
        <f t="shared" si="24"/>
        <v>70</v>
      </c>
      <c r="K95" s="80">
        <f t="shared" si="30"/>
        <v>0</v>
      </c>
      <c r="L95" s="81">
        <f t="shared" si="30"/>
        <v>0</v>
      </c>
      <c r="M95" s="82">
        <f t="shared" si="31"/>
        <v>0</v>
      </c>
      <c r="N95" s="83">
        <f t="shared" si="20"/>
        <v>0</v>
      </c>
      <c r="O95" s="81">
        <f t="shared" si="25"/>
        <v>0</v>
      </c>
      <c r="P95" s="81">
        <v>35</v>
      </c>
      <c r="Q95" s="81">
        <f t="shared" si="26"/>
        <v>0</v>
      </c>
      <c r="R95" s="82">
        <f t="shared" si="32"/>
        <v>35</v>
      </c>
      <c r="T95" s="84">
        <f t="shared" si="33"/>
        <v>-35</v>
      </c>
      <c r="V95" s="85">
        <f t="shared" si="27"/>
        <v>70</v>
      </c>
      <c r="X95" s="86" t="e">
        <f t="shared" si="19"/>
        <v>#REF!</v>
      </c>
    </row>
    <row r="96" spans="3:24">
      <c r="C96" s="55">
        <f t="shared" si="28"/>
        <v>71</v>
      </c>
      <c r="D96" s="87">
        <f t="shared" si="21"/>
        <v>0</v>
      </c>
      <c r="E96" s="88">
        <f t="shared" si="29"/>
        <v>0</v>
      </c>
      <c r="F96" s="78">
        <f t="shared" si="23"/>
        <v>0</v>
      </c>
      <c r="G96" s="67">
        <f t="shared" si="34"/>
        <v>0</v>
      </c>
      <c r="H96" s="67">
        <f t="shared" si="22"/>
        <v>0</v>
      </c>
      <c r="J96" s="79">
        <f t="shared" si="24"/>
        <v>71</v>
      </c>
      <c r="K96" s="80">
        <f t="shared" si="30"/>
        <v>0</v>
      </c>
      <c r="L96" s="81">
        <f t="shared" si="30"/>
        <v>0</v>
      </c>
      <c r="M96" s="82">
        <f t="shared" si="31"/>
        <v>0</v>
      </c>
      <c r="N96" s="83">
        <f t="shared" si="20"/>
        <v>0</v>
      </c>
      <c r="O96" s="81">
        <f t="shared" si="25"/>
        <v>0</v>
      </c>
      <c r="P96" s="81">
        <v>35</v>
      </c>
      <c r="Q96" s="81">
        <f t="shared" si="26"/>
        <v>0</v>
      </c>
      <c r="R96" s="82">
        <f t="shared" si="32"/>
        <v>35</v>
      </c>
      <c r="T96" s="84">
        <f t="shared" si="33"/>
        <v>-35</v>
      </c>
      <c r="V96" s="85">
        <f t="shared" si="27"/>
        <v>71</v>
      </c>
      <c r="X96" s="86" t="e">
        <f t="shared" si="19"/>
        <v>#REF!</v>
      </c>
    </row>
    <row r="97" spans="3:24">
      <c r="C97" s="64">
        <f t="shared" si="28"/>
        <v>72</v>
      </c>
      <c r="D97" s="65">
        <f t="shared" si="21"/>
        <v>0</v>
      </c>
      <c r="E97" s="66">
        <f t="shared" si="29"/>
        <v>0</v>
      </c>
      <c r="F97" s="89">
        <f t="shared" si="23"/>
        <v>0</v>
      </c>
      <c r="G97" s="90">
        <f t="shared" si="34"/>
        <v>0</v>
      </c>
      <c r="H97" s="90">
        <f t="shared" si="22"/>
        <v>0</v>
      </c>
      <c r="I97" s="68"/>
      <c r="J97" s="69">
        <f t="shared" si="24"/>
        <v>72</v>
      </c>
      <c r="K97" s="70">
        <f t="shared" si="30"/>
        <v>0</v>
      </c>
      <c r="L97" s="71">
        <f t="shared" si="30"/>
        <v>0</v>
      </c>
      <c r="M97" s="72">
        <f t="shared" si="31"/>
        <v>0</v>
      </c>
      <c r="N97" s="73">
        <f t="shared" si="20"/>
        <v>0</v>
      </c>
      <c r="O97" s="71">
        <f t="shared" si="25"/>
        <v>0</v>
      </c>
      <c r="P97" s="71">
        <v>35</v>
      </c>
      <c r="Q97" s="71">
        <f t="shared" si="26"/>
        <v>0</v>
      </c>
      <c r="R97" s="72">
        <f t="shared" si="32"/>
        <v>35</v>
      </c>
      <c r="S97" s="68"/>
      <c r="T97" s="74">
        <f t="shared" si="33"/>
        <v>-35</v>
      </c>
      <c r="V97" s="91">
        <f t="shared" si="27"/>
        <v>72</v>
      </c>
      <c r="X97" s="86" t="e">
        <f t="shared" si="19"/>
        <v>#REF!</v>
      </c>
    </row>
    <row r="98" spans="3:24">
      <c r="C98" s="55">
        <f t="shared" si="28"/>
        <v>73</v>
      </c>
      <c r="D98" s="87">
        <f t="shared" si="21"/>
        <v>0</v>
      </c>
      <c r="E98" s="88">
        <f t="shared" si="29"/>
        <v>0</v>
      </c>
      <c r="F98" s="78">
        <f t="shared" si="23"/>
        <v>0</v>
      </c>
      <c r="G98" s="67">
        <f t="shared" si="34"/>
        <v>0</v>
      </c>
      <c r="H98" s="67">
        <f t="shared" si="22"/>
        <v>0</v>
      </c>
      <c r="J98" s="79">
        <f t="shared" si="24"/>
        <v>73</v>
      </c>
      <c r="K98" s="80">
        <f t="shared" si="30"/>
        <v>0</v>
      </c>
      <c r="L98" s="81">
        <f t="shared" si="30"/>
        <v>0</v>
      </c>
      <c r="M98" s="82">
        <f t="shared" si="31"/>
        <v>0</v>
      </c>
      <c r="N98" s="83">
        <f t="shared" si="20"/>
        <v>0</v>
      </c>
      <c r="O98" s="81">
        <f t="shared" si="25"/>
        <v>0</v>
      </c>
      <c r="P98" s="81">
        <v>35</v>
      </c>
      <c r="Q98" s="81">
        <f t="shared" si="26"/>
        <v>0</v>
      </c>
      <c r="R98" s="82">
        <f t="shared" si="32"/>
        <v>35</v>
      </c>
      <c r="T98" s="84">
        <f t="shared" si="33"/>
        <v>-35</v>
      </c>
      <c r="V98" s="85">
        <f t="shared" si="27"/>
        <v>73</v>
      </c>
      <c r="X98" s="86" t="e">
        <f t="shared" si="19"/>
        <v>#REF!</v>
      </c>
    </row>
    <row r="99" spans="3:24">
      <c r="C99" s="55">
        <f t="shared" si="28"/>
        <v>74</v>
      </c>
      <c r="D99" s="87">
        <f t="shared" si="21"/>
        <v>0</v>
      </c>
      <c r="E99" s="88">
        <f t="shared" si="29"/>
        <v>0</v>
      </c>
      <c r="F99" s="78">
        <f t="shared" si="23"/>
        <v>0</v>
      </c>
      <c r="G99" s="67">
        <f t="shared" si="34"/>
        <v>0</v>
      </c>
      <c r="H99" s="67">
        <f t="shared" si="22"/>
        <v>0</v>
      </c>
      <c r="J99" s="79">
        <f t="shared" si="24"/>
        <v>74</v>
      </c>
      <c r="K99" s="80">
        <f t="shared" si="30"/>
        <v>0</v>
      </c>
      <c r="L99" s="81">
        <f t="shared" si="30"/>
        <v>0</v>
      </c>
      <c r="M99" s="82">
        <f t="shared" si="31"/>
        <v>0</v>
      </c>
      <c r="N99" s="83">
        <f t="shared" si="20"/>
        <v>0</v>
      </c>
      <c r="O99" s="81">
        <f t="shared" si="25"/>
        <v>0</v>
      </c>
      <c r="P99" s="81">
        <v>35</v>
      </c>
      <c r="Q99" s="81">
        <f t="shared" si="26"/>
        <v>0</v>
      </c>
      <c r="R99" s="82">
        <f t="shared" si="32"/>
        <v>35</v>
      </c>
      <c r="T99" s="84">
        <f t="shared" si="33"/>
        <v>-35</v>
      </c>
      <c r="V99" s="85">
        <f t="shared" si="27"/>
        <v>74</v>
      </c>
      <c r="X99" s="86" t="e">
        <f t="shared" si="19"/>
        <v>#REF!</v>
      </c>
    </row>
    <row r="100" spans="3:24">
      <c r="C100" s="55">
        <f t="shared" si="28"/>
        <v>75</v>
      </c>
      <c r="D100" s="87">
        <f t="shared" si="21"/>
        <v>0</v>
      </c>
      <c r="E100" s="88">
        <f t="shared" si="29"/>
        <v>0</v>
      </c>
      <c r="F100" s="78">
        <f t="shared" si="23"/>
        <v>0</v>
      </c>
      <c r="G100" s="67">
        <f t="shared" si="34"/>
        <v>0</v>
      </c>
      <c r="H100" s="67">
        <f t="shared" si="22"/>
        <v>0</v>
      </c>
      <c r="J100" s="79">
        <f t="shared" si="24"/>
        <v>75</v>
      </c>
      <c r="K100" s="80">
        <f t="shared" si="30"/>
        <v>0</v>
      </c>
      <c r="L100" s="81">
        <f t="shared" si="30"/>
        <v>0</v>
      </c>
      <c r="M100" s="82">
        <f t="shared" si="31"/>
        <v>0</v>
      </c>
      <c r="N100" s="83">
        <f t="shared" si="20"/>
        <v>0</v>
      </c>
      <c r="O100" s="81">
        <f t="shared" si="25"/>
        <v>0</v>
      </c>
      <c r="P100" s="81">
        <v>35</v>
      </c>
      <c r="Q100" s="81">
        <f t="shared" si="26"/>
        <v>0</v>
      </c>
      <c r="R100" s="82">
        <f t="shared" si="32"/>
        <v>35</v>
      </c>
      <c r="T100" s="84">
        <f t="shared" si="33"/>
        <v>-35</v>
      </c>
      <c r="V100" s="85">
        <f t="shared" si="27"/>
        <v>75</v>
      </c>
      <c r="X100" s="86" t="e">
        <f t="shared" si="19"/>
        <v>#REF!</v>
      </c>
    </row>
    <row r="101" spans="3:24">
      <c r="C101" s="55">
        <f t="shared" si="28"/>
        <v>76</v>
      </c>
      <c r="D101" s="87">
        <f t="shared" si="21"/>
        <v>0</v>
      </c>
      <c r="E101" s="88">
        <f t="shared" si="29"/>
        <v>0</v>
      </c>
      <c r="F101" s="78">
        <f t="shared" si="23"/>
        <v>0</v>
      </c>
      <c r="G101" s="67">
        <f t="shared" si="34"/>
        <v>0</v>
      </c>
      <c r="H101" s="67">
        <f t="shared" si="22"/>
        <v>0</v>
      </c>
      <c r="J101" s="79">
        <f t="shared" si="24"/>
        <v>76</v>
      </c>
      <c r="K101" s="80">
        <f t="shared" si="30"/>
        <v>0</v>
      </c>
      <c r="L101" s="81">
        <f t="shared" si="30"/>
        <v>0</v>
      </c>
      <c r="M101" s="82">
        <f t="shared" si="31"/>
        <v>0</v>
      </c>
      <c r="N101" s="83">
        <f t="shared" si="20"/>
        <v>0</v>
      </c>
      <c r="O101" s="81">
        <f t="shared" si="25"/>
        <v>0</v>
      </c>
      <c r="P101" s="81">
        <v>35</v>
      </c>
      <c r="Q101" s="81">
        <f t="shared" si="26"/>
        <v>0</v>
      </c>
      <c r="R101" s="82">
        <f t="shared" si="32"/>
        <v>35</v>
      </c>
      <c r="T101" s="84">
        <f t="shared" si="33"/>
        <v>-35</v>
      </c>
      <c r="V101" s="85">
        <f t="shared" si="27"/>
        <v>76</v>
      </c>
      <c r="X101" s="86" t="e">
        <f t="shared" si="19"/>
        <v>#REF!</v>
      </c>
    </row>
    <row r="102" spans="3:24">
      <c r="C102" s="55">
        <f t="shared" si="28"/>
        <v>77</v>
      </c>
      <c r="D102" s="87">
        <f t="shared" si="21"/>
        <v>0</v>
      </c>
      <c r="E102" s="88">
        <f t="shared" si="29"/>
        <v>0</v>
      </c>
      <c r="F102" s="78">
        <f t="shared" si="23"/>
        <v>0</v>
      </c>
      <c r="G102" s="67">
        <f t="shared" si="34"/>
        <v>0</v>
      </c>
      <c r="H102" s="67">
        <f t="shared" si="22"/>
        <v>0</v>
      </c>
      <c r="J102" s="79">
        <f t="shared" si="24"/>
        <v>77</v>
      </c>
      <c r="K102" s="80">
        <f t="shared" si="30"/>
        <v>0</v>
      </c>
      <c r="L102" s="81">
        <f t="shared" si="30"/>
        <v>0</v>
      </c>
      <c r="M102" s="82">
        <f t="shared" si="31"/>
        <v>0</v>
      </c>
      <c r="N102" s="83">
        <f t="shared" si="20"/>
        <v>0</v>
      </c>
      <c r="O102" s="81">
        <f t="shared" si="25"/>
        <v>0</v>
      </c>
      <c r="P102" s="81">
        <v>35</v>
      </c>
      <c r="Q102" s="81">
        <f t="shared" si="26"/>
        <v>0</v>
      </c>
      <c r="R102" s="82">
        <f t="shared" si="32"/>
        <v>35</v>
      </c>
      <c r="T102" s="84">
        <f t="shared" si="33"/>
        <v>-35</v>
      </c>
      <c r="V102" s="85">
        <f t="shared" si="27"/>
        <v>77</v>
      </c>
      <c r="X102" s="86" t="e">
        <f t="shared" si="19"/>
        <v>#REF!</v>
      </c>
    </row>
    <row r="103" spans="3:24">
      <c r="C103" s="55">
        <f t="shared" si="28"/>
        <v>78</v>
      </c>
      <c r="D103" s="87">
        <f t="shared" si="21"/>
        <v>0</v>
      </c>
      <c r="E103" s="88">
        <f t="shared" si="29"/>
        <v>0</v>
      </c>
      <c r="F103" s="78">
        <f t="shared" si="23"/>
        <v>0</v>
      </c>
      <c r="G103" s="67">
        <f t="shared" si="34"/>
        <v>0</v>
      </c>
      <c r="H103" s="67">
        <f t="shared" si="22"/>
        <v>0</v>
      </c>
      <c r="J103" s="79">
        <f t="shared" si="24"/>
        <v>78</v>
      </c>
      <c r="K103" s="80">
        <f t="shared" si="30"/>
        <v>0</v>
      </c>
      <c r="L103" s="81">
        <f t="shared" si="30"/>
        <v>0</v>
      </c>
      <c r="M103" s="82">
        <f t="shared" si="31"/>
        <v>0</v>
      </c>
      <c r="N103" s="83">
        <f t="shared" si="20"/>
        <v>0</v>
      </c>
      <c r="O103" s="81">
        <f t="shared" si="25"/>
        <v>0</v>
      </c>
      <c r="P103" s="81">
        <v>35</v>
      </c>
      <c r="Q103" s="81">
        <f t="shared" si="26"/>
        <v>0</v>
      </c>
      <c r="R103" s="82">
        <f t="shared" si="32"/>
        <v>35</v>
      </c>
      <c r="T103" s="84">
        <f t="shared" si="33"/>
        <v>-35</v>
      </c>
      <c r="V103" s="85">
        <f t="shared" si="27"/>
        <v>78</v>
      </c>
      <c r="X103" s="86" t="e">
        <f t="shared" si="19"/>
        <v>#REF!</v>
      </c>
    </row>
    <row r="104" spans="3:24">
      <c r="C104" s="55">
        <f t="shared" si="28"/>
        <v>79</v>
      </c>
      <c r="D104" s="87">
        <f t="shared" si="21"/>
        <v>0</v>
      </c>
      <c r="E104" s="88">
        <f t="shared" si="29"/>
        <v>0</v>
      </c>
      <c r="F104" s="78">
        <f t="shared" si="23"/>
        <v>0</v>
      </c>
      <c r="G104" s="67">
        <f t="shared" si="34"/>
        <v>0</v>
      </c>
      <c r="H104" s="67">
        <f t="shared" si="22"/>
        <v>0</v>
      </c>
      <c r="J104" s="79">
        <f t="shared" si="24"/>
        <v>79</v>
      </c>
      <c r="K104" s="80">
        <f t="shared" si="30"/>
        <v>0</v>
      </c>
      <c r="L104" s="81">
        <f t="shared" si="30"/>
        <v>0</v>
      </c>
      <c r="M104" s="82">
        <f t="shared" si="31"/>
        <v>0</v>
      </c>
      <c r="N104" s="83">
        <f t="shared" si="20"/>
        <v>0</v>
      </c>
      <c r="O104" s="81">
        <f t="shared" si="25"/>
        <v>0</v>
      </c>
      <c r="P104" s="81">
        <v>35</v>
      </c>
      <c r="Q104" s="81">
        <f t="shared" si="26"/>
        <v>0</v>
      </c>
      <c r="R104" s="82">
        <f t="shared" si="32"/>
        <v>35</v>
      </c>
      <c r="T104" s="84">
        <f t="shared" si="33"/>
        <v>-35</v>
      </c>
      <c r="V104" s="85">
        <f t="shared" si="27"/>
        <v>79</v>
      </c>
      <c r="X104" s="86" t="e">
        <f t="shared" si="19"/>
        <v>#REF!</v>
      </c>
    </row>
    <row r="105" spans="3:24">
      <c r="C105" s="55">
        <f t="shared" si="28"/>
        <v>80</v>
      </c>
      <c r="D105" s="87">
        <f t="shared" si="21"/>
        <v>0</v>
      </c>
      <c r="E105" s="88">
        <f t="shared" si="29"/>
        <v>0</v>
      </c>
      <c r="F105" s="78">
        <f t="shared" si="23"/>
        <v>0</v>
      </c>
      <c r="G105" s="67">
        <f t="shared" si="34"/>
        <v>0</v>
      </c>
      <c r="H105" s="67">
        <f t="shared" si="22"/>
        <v>0</v>
      </c>
      <c r="J105" s="79">
        <f t="shared" si="24"/>
        <v>80</v>
      </c>
      <c r="K105" s="80">
        <f t="shared" si="30"/>
        <v>0</v>
      </c>
      <c r="L105" s="81">
        <f t="shared" si="30"/>
        <v>0</v>
      </c>
      <c r="M105" s="82">
        <f t="shared" si="31"/>
        <v>0</v>
      </c>
      <c r="N105" s="83">
        <f t="shared" si="20"/>
        <v>0</v>
      </c>
      <c r="O105" s="81">
        <f t="shared" si="25"/>
        <v>0</v>
      </c>
      <c r="P105" s="81">
        <v>35</v>
      </c>
      <c r="Q105" s="81">
        <f t="shared" si="26"/>
        <v>0</v>
      </c>
      <c r="R105" s="82">
        <f t="shared" si="32"/>
        <v>35</v>
      </c>
      <c r="T105" s="84">
        <f t="shared" si="33"/>
        <v>-35</v>
      </c>
      <c r="V105" s="85">
        <f t="shared" si="27"/>
        <v>80</v>
      </c>
      <c r="X105" s="86" t="e">
        <f t="shared" si="19"/>
        <v>#REF!</v>
      </c>
    </row>
    <row r="106" spans="3:24">
      <c r="C106" s="55">
        <f t="shared" si="28"/>
        <v>81</v>
      </c>
      <c r="D106" s="87">
        <f t="shared" si="21"/>
        <v>0</v>
      </c>
      <c r="E106" s="88">
        <f t="shared" si="29"/>
        <v>0</v>
      </c>
      <c r="F106" s="78">
        <f t="shared" si="23"/>
        <v>0</v>
      </c>
      <c r="G106" s="67">
        <f t="shared" si="34"/>
        <v>0</v>
      </c>
      <c r="H106" s="67">
        <f t="shared" si="22"/>
        <v>0</v>
      </c>
      <c r="J106" s="79">
        <f t="shared" si="24"/>
        <v>81</v>
      </c>
      <c r="K106" s="80">
        <f t="shared" si="30"/>
        <v>0</v>
      </c>
      <c r="L106" s="81">
        <f t="shared" si="30"/>
        <v>0</v>
      </c>
      <c r="M106" s="82">
        <f t="shared" si="31"/>
        <v>0</v>
      </c>
      <c r="N106" s="83">
        <f t="shared" si="20"/>
        <v>0</v>
      </c>
      <c r="O106" s="81">
        <f t="shared" si="25"/>
        <v>0</v>
      </c>
      <c r="P106" s="81">
        <v>35</v>
      </c>
      <c r="Q106" s="81">
        <f t="shared" si="26"/>
        <v>0</v>
      </c>
      <c r="R106" s="82">
        <f t="shared" si="32"/>
        <v>35</v>
      </c>
      <c r="T106" s="84">
        <f t="shared" si="33"/>
        <v>-35</v>
      </c>
      <c r="V106" s="85">
        <f t="shared" si="27"/>
        <v>81</v>
      </c>
      <c r="X106" s="86" t="e">
        <f t="shared" si="19"/>
        <v>#REF!</v>
      </c>
    </row>
    <row r="107" spans="3:24">
      <c r="C107" s="55">
        <f t="shared" si="28"/>
        <v>82</v>
      </c>
      <c r="D107" s="87">
        <f t="shared" si="21"/>
        <v>0</v>
      </c>
      <c r="E107" s="88">
        <f t="shared" si="29"/>
        <v>0</v>
      </c>
      <c r="F107" s="78">
        <f t="shared" si="23"/>
        <v>0</v>
      </c>
      <c r="G107" s="67">
        <f t="shared" si="34"/>
        <v>0</v>
      </c>
      <c r="H107" s="67">
        <f t="shared" si="22"/>
        <v>0</v>
      </c>
      <c r="J107" s="79">
        <f t="shared" si="24"/>
        <v>82</v>
      </c>
      <c r="K107" s="80">
        <f t="shared" ref="K107:L122" si="35">K106</f>
        <v>0</v>
      </c>
      <c r="L107" s="81">
        <f t="shared" si="35"/>
        <v>0</v>
      </c>
      <c r="M107" s="82">
        <f t="shared" si="31"/>
        <v>0</v>
      </c>
      <c r="N107" s="83">
        <f t="shared" si="20"/>
        <v>0</v>
      </c>
      <c r="O107" s="81">
        <f t="shared" si="25"/>
        <v>0</v>
      </c>
      <c r="P107" s="81">
        <v>35</v>
      </c>
      <c r="Q107" s="81">
        <f t="shared" si="26"/>
        <v>0</v>
      </c>
      <c r="R107" s="82">
        <f t="shared" si="32"/>
        <v>35</v>
      </c>
      <c r="T107" s="84">
        <f t="shared" si="33"/>
        <v>-35</v>
      </c>
      <c r="V107" s="85">
        <f t="shared" si="27"/>
        <v>82</v>
      </c>
      <c r="X107" s="86" t="e">
        <f t="shared" si="19"/>
        <v>#REF!</v>
      </c>
    </row>
    <row r="108" spans="3:24">
      <c r="C108" s="55">
        <f t="shared" si="28"/>
        <v>83</v>
      </c>
      <c r="D108" s="87">
        <f t="shared" si="21"/>
        <v>0</v>
      </c>
      <c r="E108" s="88">
        <f t="shared" si="29"/>
        <v>0</v>
      </c>
      <c r="F108" s="78">
        <f t="shared" si="23"/>
        <v>0</v>
      </c>
      <c r="G108" s="67">
        <f t="shared" si="34"/>
        <v>0</v>
      </c>
      <c r="H108" s="67">
        <f t="shared" si="22"/>
        <v>0</v>
      </c>
      <c r="J108" s="79">
        <f t="shared" si="24"/>
        <v>83</v>
      </c>
      <c r="K108" s="80">
        <f t="shared" si="35"/>
        <v>0</v>
      </c>
      <c r="L108" s="81">
        <f t="shared" si="35"/>
        <v>0</v>
      </c>
      <c r="M108" s="82">
        <f t="shared" si="31"/>
        <v>0</v>
      </c>
      <c r="N108" s="83">
        <f t="shared" si="20"/>
        <v>0</v>
      </c>
      <c r="O108" s="81">
        <f t="shared" si="25"/>
        <v>0</v>
      </c>
      <c r="P108" s="81">
        <v>35</v>
      </c>
      <c r="Q108" s="81">
        <f t="shared" si="26"/>
        <v>0</v>
      </c>
      <c r="R108" s="82">
        <f t="shared" si="32"/>
        <v>35</v>
      </c>
      <c r="T108" s="84">
        <f t="shared" si="33"/>
        <v>-35</v>
      </c>
      <c r="V108" s="85">
        <f t="shared" si="27"/>
        <v>83</v>
      </c>
      <c r="X108" s="86" t="e">
        <f t="shared" si="19"/>
        <v>#REF!</v>
      </c>
    </row>
    <row r="109" spans="3:24">
      <c r="C109" s="64">
        <f t="shared" si="28"/>
        <v>84</v>
      </c>
      <c r="D109" s="65">
        <f t="shared" si="21"/>
        <v>0</v>
      </c>
      <c r="E109" s="66">
        <f t="shared" si="29"/>
        <v>0</v>
      </c>
      <c r="F109" s="89">
        <f t="shared" si="23"/>
        <v>0</v>
      </c>
      <c r="G109" s="90">
        <f t="shared" si="34"/>
        <v>0</v>
      </c>
      <c r="H109" s="90">
        <f t="shared" si="22"/>
        <v>0</v>
      </c>
      <c r="I109" s="68"/>
      <c r="J109" s="69">
        <f t="shared" si="24"/>
        <v>84</v>
      </c>
      <c r="K109" s="70">
        <f t="shared" si="35"/>
        <v>0</v>
      </c>
      <c r="L109" s="71">
        <f t="shared" si="35"/>
        <v>0</v>
      </c>
      <c r="M109" s="72">
        <f t="shared" si="31"/>
        <v>0</v>
      </c>
      <c r="N109" s="73">
        <f t="shared" si="20"/>
        <v>0</v>
      </c>
      <c r="O109" s="71">
        <f t="shared" si="25"/>
        <v>0</v>
      </c>
      <c r="P109" s="71">
        <v>35</v>
      </c>
      <c r="Q109" s="71">
        <f t="shared" si="26"/>
        <v>0</v>
      </c>
      <c r="R109" s="72">
        <f t="shared" si="32"/>
        <v>35</v>
      </c>
      <c r="S109" s="68"/>
      <c r="T109" s="74">
        <f t="shared" si="33"/>
        <v>-35</v>
      </c>
      <c r="V109" s="91">
        <f t="shared" si="27"/>
        <v>84</v>
      </c>
      <c r="X109" s="86" t="e">
        <f t="shared" si="19"/>
        <v>#REF!</v>
      </c>
    </row>
    <row r="110" spans="3:24">
      <c r="C110" s="55">
        <f t="shared" si="28"/>
        <v>85</v>
      </c>
      <c r="D110" s="87">
        <f t="shared" si="21"/>
        <v>0</v>
      </c>
      <c r="E110" s="88">
        <f t="shared" si="29"/>
        <v>0</v>
      </c>
      <c r="F110" s="78">
        <f t="shared" si="23"/>
        <v>0</v>
      </c>
      <c r="G110" s="67">
        <f t="shared" si="34"/>
        <v>0</v>
      </c>
      <c r="H110" s="67">
        <f t="shared" si="22"/>
        <v>0</v>
      </c>
      <c r="J110" s="79">
        <f t="shared" si="24"/>
        <v>85</v>
      </c>
      <c r="K110" s="80">
        <f t="shared" si="35"/>
        <v>0</v>
      </c>
      <c r="L110" s="81">
        <f t="shared" si="35"/>
        <v>0</v>
      </c>
      <c r="M110" s="82">
        <f t="shared" si="31"/>
        <v>0</v>
      </c>
      <c r="N110" s="83">
        <f t="shared" si="20"/>
        <v>0</v>
      </c>
      <c r="O110" s="81">
        <f t="shared" si="25"/>
        <v>0</v>
      </c>
      <c r="P110" s="81">
        <v>35</v>
      </c>
      <c r="Q110" s="81">
        <f t="shared" si="26"/>
        <v>0</v>
      </c>
      <c r="R110" s="82">
        <f t="shared" si="32"/>
        <v>35</v>
      </c>
      <c r="T110" s="84">
        <f t="shared" si="33"/>
        <v>-35</v>
      </c>
      <c r="V110" s="85">
        <f t="shared" si="27"/>
        <v>85</v>
      </c>
      <c r="X110" s="86" t="e">
        <f t="shared" si="19"/>
        <v>#REF!</v>
      </c>
    </row>
    <row r="111" spans="3:24">
      <c r="C111" s="55">
        <f t="shared" si="28"/>
        <v>86</v>
      </c>
      <c r="D111" s="87">
        <f t="shared" si="21"/>
        <v>0</v>
      </c>
      <c r="E111" s="88">
        <f t="shared" si="29"/>
        <v>0</v>
      </c>
      <c r="F111" s="78">
        <f t="shared" si="23"/>
        <v>0</v>
      </c>
      <c r="G111" s="67">
        <f t="shared" si="34"/>
        <v>0</v>
      </c>
      <c r="H111" s="67">
        <f t="shared" si="22"/>
        <v>0</v>
      </c>
      <c r="J111" s="79">
        <f t="shared" si="24"/>
        <v>86</v>
      </c>
      <c r="K111" s="80">
        <f t="shared" si="35"/>
        <v>0</v>
      </c>
      <c r="L111" s="81">
        <f t="shared" si="35"/>
        <v>0</v>
      </c>
      <c r="M111" s="82">
        <f t="shared" si="31"/>
        <v>0</v>
      </c>
      <c r="N111" s="83">
        <f t="shared" si="20"/>
        <v>0</v>
      </c>
      <c r="O111" s="81">
        <f t="shared" si="25"/>
        <v>0</v>
      </c>
      <c r="P111" s="81">
        <v>35</v>
      </c>
      <c r="Q111" s="81">
        <f t="shared" si="26"/>
        <v>0</v>
      </c>
      <c r="R111" s="82">
        <f t="shared" si="32"/>
        <v>35</v>
      </c>
      <c r="T111" s="84">
        <f t="shared" si="33"/>
        <v>-35</v>
      </c>
      <c r="V111" s="85">
        <f t="shared" si="27"/>
        <v>86</v>
      </c>
      <c r="X111" s="86" t="e">
        <f t="shared" si="19"/>
        <v>#REF!</v>
      </c>
    </row>
    <row r="112" spans="3:24">
      <c r="C112" s="55">
        <f t="shared" si="28"/>
        <v>87</v>
      </c>
      <c r="D112" s="87">
        <f t="shared" si="21"/>
        <v>0</v>
      </c>
      <c r="E112" s="88">
        <f t="shared" si="29"/>
        <v>0</v>
      </c>
      <c r="F112" s="78">
        <f t="shared" si="23"/>
        <v>0</v>
      </c>
      <c r="G112" s="67">
        <f t="shared" si="34"/>
        <v>0</v>
      </c>
      <c r="H112" s="67">
        <f t="shared" si="22"/>
        <v>0</v>
      </c>
      <c r="J112" s="79">
        <f t="shared" si="24"/>
        <v>87</v>
      </c>
      <c r="K112" s="80">
        <f t="shared" si="35"/>
        <v>0</v>
      </c>
      <c r="L112" s="81">
        <f t="shared" si="35"/>
        <v>0</v>
      </c>
      <c r="M112" s="82">
        <f t="shared" si="31"/>
        <v>0</v>
      </c>
      <c r="N112" s="83">
        <f t="shared" si="20"/>
        <v>0</v>
      </c>
      <c r="O112" s="81">
        <f t="shared" si="25"/>
        <v>0</v>
      </c>
      <c r="P112" s="81">
        <v>35</v>
      </c>
      <c r="Q112" s="81">
        <f t="shared" si="26"/>
        <v>0</v>
      </c>
      <c r="R112" s="82">
        <f t="shared" si="32"/>
        <v>35</v>
      </c>
      <c r="T112" s="84">
        <f t="shared" si="33"/>
        <v>-35</v>
      </c>
      <c r="V112" s="85">
        <f t="shared" si="27"/>
        <v>87</v>
      </c>
      <c r="X112" s="86" t="e">
        <f t="shared" si="19"/>
        <v>#REF!</v>
      </c>
    </row>
    <row r="113" spans="3:24">
      <c r="C113" s="55">
        <f t="shared" si="28"/>
        <v>88</v>
      </c>
      <c r="D113" s="87">
        <f t="shared" si="21"/>
        <v>0</v>
      </c>
      <c r="E113" s="88">
        <f t="shared" si="29"/>
        <v>0</v>
      </c>
      <c r="F113" s="78">
        <f t="shared" si="23"/>
        <v>0</v>
      </c>
      <c r="G113" s="67">
        <f t="shared" si="34"/>
        <v>0</v>
      </c>
      <c r="H113" s="67">
        <f t="shared" si="22"/>
        <v>0</v>
      </c>
      <c r="J113" s="79">
        <f t="shared" si="24"/>
        <v>88</v>
      </c>
      <c r="K113" s="80">
        <f t="shared" si="35"/>
        <v>0</v>
      </c>
      <c r="L113" s="81">
        <f t="shared" si="35"/>
        <v>0</v>
      </c>
      <c r="M113" s="82">
        <f t="shared" si="31"/>
        <v>0</v>
      </c>
      <c r="N113" s="83">
        <f t="shared" si="20"/>
        <v>0</v>
      </c>
      <c r="O113" s="81">
        <f t="shared" si="25"/>
        <v>0</v>
      </c>
      <c r="P113" s="81">
        <v>35</v>
      </c>
      <c r="Q113" s="81">
        <f t="shared" si="26"/>
        <v>0</v>
      </c>
      <c r="R113" s="82">
        <f t="shared" si="32"/>
        <v>35</v>
      </c>
      <c r="T113" s="84">
        <f t="shared" si="33"/>
        <v>-35</v>
      </c>
      <c r="V113" s="85">
        <f t="shared" si="27"/>
        <v>88</v>
      </c>
      <c r="X113" s="86" t="e">
        <f t="shared" si="19"/>
        <v>#REF!</v>
      </c>
    </row>
    <row r="114" spans="3:24">
      <c r="C114" s="55">
        <f t="shared" si="28"/>
        <v>89</v>
      </c>
      <c r="D114" s="87">
        <f t="shared" si="21"/>
        <v>0</v>
      </c>
      <c r="E114" s="88">
        <f t="shared" si="29"/>
        <v>0</v>
      </c>
      <c r="F114" s="78">
        <f t="shared" si="23"/>
        <v>0</v>
      </c>
      <c r="G114" s="67">
        <f t="shared" si="34"/>
        <v>0</v>
      </c>
      <c r="H114" s="67">
        <f t="shared" si="22"/>
        <v>0</v>
      </c>
      <c r="J114" s="79">
        <f t="shared" si="24"/>
        <v>89</v>
      </c>
      <c r="K114" s="80">
        <f t="shared" si="35"/>
        <v>0</v>
      </c>
      <c r="L114" s="81">
        <f t="shared" si="35"/>
        <v>0</v>
      </c>
      <c r="M114" s="82">
        <f t="shared" si="31"/>
        <v>0</v>
      </c>
      <c r="N114" s="83">
        <f t="shared" si="20"/>
        <v>0</v>
      </c>
      <c r="O114" s="81">
        <f t="shared" si="25"/>
        <v>0</v>
      </c>
      <c r="P114" s="81">
        <v>35</v>
      </c>
      <c r="Q114" s="81">
        <f t="shared" si="26"/>
        <v>0</v>
      </c>
      <c r="R114" s="82">
        <f t="shared" si="32"/>
        <v>35</v>
      </c>
      <c r="T114" s="84">
        <f t="shared" si="33"/>
        <v>-35</v>
      </c>
      <c r="V114" s="85">
        <f t="shared" si="27"/>
        <v>89</v>
      </c>
      <c r="X114" s="86" t="e">
        <f t="shared" si="19"/>
        <v>#REF!</v>
      </c>
    </row>
    <row r="115" spans="3:24">
      <c r="C115" s="55">
        <f t="shared" si="28"/>
        <v>90</v>
      </c>
      <c r="D115" s="87">
        <f t="shared" si="21"/>
        <v>0</v>
      </c>
      <c r="E115" s="88">
        <f t="shared" si="29"/>
        <v>0</v>
      </c>
      <c r="F115" s="78">
        <f t="shared" si="23"/>
        <v>0</v>
      </c>
      <c r="G115" s="67">
        <f t="shared" si="34"/>
        <v>0</v>
      </c>
      <c r="H115" s="67">
        <f t="shared" si="22"/>
        <v>0</v>
      </c>
      <c r="J115" s="79">
        <f t="shared" si="24"/>
        <v>90</v>
      </c>
      <c r="K115" s="80">
        <f t="shared" si="35"/>
        <v>0</v>
      </c>
      <c r="L115" s="81">
        <f t="shared" si="35"/>
        <v>0</v>
      </c>
      <c r="M115" s="82">
        <f t="shared" si="31"/>
        <v>0</v>
      </c>
      <c r="N115" s="83">
        <f t="shared" si="20"/>
        <v>0</v>
      </c>
      <c r="O115" s="81">
        <f t="shared" si="25"/>
        <v>0</v>
      </c>
      <c r="P115" s="81">
        <v>35</v>
      </c>
      <c r="Q115" s="81">
        <f t="shared" si="26"/>
        <v>0</v>
      </c>
      <c r="R115" s="82">
        <f t="shared" si="32"/>
        <v>35</v>
      </c>
      <c r="T115" s="84">
        <f t="shared" si="33"/>
        <v>-35</v>
      </c>
      <c r="V115" s="85">
        <f t="shared" si="27"/>
        <v>90</v>
      </c>
      <c r="X115" s="86" t="e">
        <f t="shared" si="19"/>
        <v>#REF!</v>
      </c>
    </row>
    <row r="116" spans="3:24">
      <c r="C116" s="55">
        <f t="shared" si="28"/>
        <v>91</v>
      </c>
      <c r="D116" s="87">
        <f t="shared" si="21"/>
        <v>0</v>
      </c>
      <c r="E116" s="88">
        <f t="shared" si="29"/>
        <v>0</v>
      </c>
      <c r="F116" s="78">
        <f t="shared" si="23"/>
        <v>0</v>
      </c>
      <c r="G116" s="67">
        <f t="shared" si="34"/>
        <v>0</v>
      </c>
      <c r="H116" s="67">
        <f t="shared" si="22"/>
        <v>0</v>
      </c>
      <c r="J116" s="79">
        <f t="shared" si="24"/>
        <v>91</v>
      </c>
      <c r="K116" s="80">
        <f t="shared" si="35"/>
        <v>0</v>
      </c>
      <c r="L116" s="81">
        <f t="shared" si="35"/>
        <v>0</v>
      </c>
      <c r="M116" s="82">
        <f t="shared" si="31"/>
        <v>0</v>
      </c>
      <c r="N116" s="83">
        <f t="shared" si="20"/>
        <v>0</v>
      </c>
      <c r="O116" s="81">
        <f t="shared" si="25"/>
        <v>0</v>
      </c>
      <c r="P116" s="81">
        <v>35</v>
      </c>
      <c r="Q116" s="81">
        <f t="shared" si="26"/>
        <v>0</v>
      </c>
      <c r="R116" s="82">
        <f t="shared" si="32"/>
        <v>35</v>
      </c>
      <c r="T116" s="84">
        <f t="shared" si="33"/>
        <v>-35</v>
      </c>
      <c r="V116" s="85">
        <f t="shared" si="27"/>
        <v>91</v>
      </c>
      <c r="X116" s="86" t="e">
        <f t="shared" si="19"/>
        <v>#REF!</v>
      </c>
    </row>
    <row r="117" spans="3:24">
      <c r="C117" s="55">
        <f t="shared" si="28"/>
        <v>92</v>
      </c>
      <c r="D117" s="87">
        <f t="shared" si="21"/>
        <v>0</v>
      </c>
      <c r="E117" s="88">
        <f t="shared" si="29"/>
        <v>0</v>
      </c>
      <c r="F117" s="78">
        <f t="shared" si="23"/>
        <v>0</v>
      </c>
      <c r="G117" s="67">
        <f t="shared" si="34"/>
        <v>0</v>
      </c>
      <c r="H117" s="67">
        <f t="shared" si="22"/>
        <v>0</v>
      </c>
      <c r="J117" s="79">
        <f t="shared" si="24"/>
        <v>92</v>
      </c>
      <c r="K117" s="80">
        <f t="shared" si="35"/>
        <v>0</v>
      </c>
      <c r="L117" s="81">
        <f t="shared" si="35"/>
        <v>0</v>
      </c>
      <c r="M117" s="82">
        <f t="shared" si="31"/>
        <v>0</v>
      </c>
      <c r="N117" s="83">
        <f t="shared" si="20"/>
        <v>0</v>
      </c>
      <c r="O117" s="81">
        <f t="shared" si="25"/>
        <v>0</v>
      </c>
      <c r="P117" s="81">
        <v>35</v>
      </c>
      <c r="Q117" s="81">
        <f t="shared" si="26"/>
        <v>0</v>
      </c>
      <c r="R117" s="82">
        <f t="shared" si="32"/>
        <v>35</v>
      </c>
      <c r="T117" s="84">
        <f t="shared" si="33"/>
        <v>-35</v>
      </c>
      <c r="V117" s="85">
        <f t="shared" si="27"/>
        <v>92</v>
      </c>
      <c r="X117" s="86" t="e">
        <f t="shared" si="19"/>
        <v>#REF!</v>
      </c>
    </row>
    <row r="118" spans="3:24">
      <c r="C118" s="55">
        <f t="shared" si="28"/>
        <v>93</v>
      </c>
      <c r="D118" s="87">
        <f t="shared" si="21"/>
        <v>0</v>
      </c>
      <c r="E118" s="88">
        <f t="shared" si="29"/>
        <v>0</v>
      </c>
      <c r="F118" s="78">
        <f t="shared" si="23"/>
        <v>0</v>
      </c>
      <c r="G118" s="67">
        <f t="shared" si="34"/>
        <v>0</v>
      </c>
      <c r="H118" s="67">
        <f t="shared" si="22"/>
        <v>0</v>
      </c>
      <c r="J118" s="79">
        <f t="shared" si="24"/>
        <v>93</v>
      </c>
      <c r="K118" s="80">
        <f t="shared" si="35"/>
        <v>0</v>
      </c>
      <c r="L118" s="81">
        <f t="shared" si="35"/>
        <v>0</v>
      </c>
      <c r="M118" s="82">
        <f t="shared" si="31"/>
        <v>0</v>
      </c>
      <c r="N118" s="83">
        <f t="shared" si="20"/>
        <v>0</v>
      </c>
      <c r="O118" s="81">
        <f t="shared" si="25"/>
        <v>0</v>
      </c>
      <c r="P118" s="81">
        <v>35</v>
      </c>
      <c r="Q118" s="81">
        <f t="shared" si="26"/>
        <v>0</v>
      </c>
      <c r="R118" s="82">
        <f t="shared" si="32"/>
        <v>35</v>
      </c>
      <c r="T118" s="84">
        <f t="shared" si="33"/>
        <v>-35</v>
      </c>
      <c r="V118" s="85">
        <f t="shared" si="27"/>
        <v>93</v>
      </c>
      <c r="X118" s="86" t="e">
        <f t="shared" si="19"/>
        <v>#REF!</v>
      </c>
    </row>
    <row r="119" spans="3:24">
      <c r="C119" s="55">
        <f t="shared" si="28"/>
        <v>94</v>
      </c>
      <c r="D119" s="87">
        <f t="shared" si="21"/>
        <v>0</v>
      </c>
      <c r="E119" s="88">
        <f t="shared" si="29"/>
        <v>0</v>
      </c>
      <c r="F119" s="78">
        <f t="shared" si="23"/>
        <v>0</v>
      </c>
      <c r="G119" s="67">
        <f t="shared" si="34"/>
        <v>0</v>
      </c>
      <c r="H119" s="67">
        <f t="shared" si="22"/>
        <v>0</v>
      </c>
      <c r="J119" s="79">
        <f t="shared" si="24"/>
        <v>94</v>
      </c>
      <c r="K119" s="80">
        <f t="shared" si="35"/>
        <v>0</v>
      </c>
      <c r="L119" s="81">
        <f t="shared" si="35"/>
        <v>0</v>
      </c>
      <c r="M119" s="82">
        <f t="shared" si="31"/>
        <v>0</v>
      </c>
      <c r="N119" s="83">
        <f t="shared" si="20"/>
        <v>0</v>
      </c>
      <c r="O119" s="81">
        <f t="shared" si="25"/>
        <v>0</v>
      </c>
      <c r="P119" s="81">
        <v>35</v>
      </c>
      <c r="Q119" s="81">
        <f t="shared" si="26"/>
        <v>0</v>
      </c>
      <c r="R119" s="82">
        <f t="shared" si="32"/>
        <v>35</v>
      </c>
      <c r="T119" s="84">
        <f t="shared" si="33"/>
        <v>-35</v>
      </c>
      <c r="V119" s="85">
        <f t="shared" si="27"/>
        <v>94</v>
      </c>
      <c r="X119" s="86" t="e">
        <f t="shared" si="19"/>
        <v>#REF!</v>
      </c>
    </row>
    <row r="120" spans="3:24">
      <c r="C120" s="55">
        <f t="shared" si="28"/>
        <v>95</v>
      </c>
      <c r="D120" s="87">
        <f t="shared" si="21"/>
        <v>0</v>
      </c>
      <c r="E120" s="88">
        <f t="shared" si="29"/>
        <v>0</v>
      </c>
      <c r="F120" s="78">
        <f t="shared" si="23"/>
        <v>0</v>
      </c>
      <c r="G120" s="67">
        <f t="shared" si="34"/>
        <v>0</v>
      </c>
      <c r="H120" s="67">
        <f t="shared" si="22"/>
        <v>0</v>
      </c>
      <c r="J120" s="79">
        <f t="shared" si="24"/>
        <v>95</v>
      </c>
      <c r="K120" s="80">
        <f t="shared" si="35"/>
        <v>0</v>
      </c>
      <c r="L120" s="81">
        <f t="shared" si="35"/>
        <v>0</v>
      </c>
      <c r="M120" s="82">
        <f t="shared" si="31"/>
        <v>0</v>
      </c>
      <c r="N120" s="83">
        <f t="shared" si="20"/>
        <v>0</v>
      </c>
      <c r="O120" s="81">
        <f t="shared" si="25"/>
        <v>0</v>
      </c>
      <c r="P120" s="81">
        <v>35</v>
      </c>
      <c r="Q120" s="81">
        <f t="shared" si="26"/>
        <v>0</v>
      </c>
      <c r="R120" s="82">
        <f t="shared" si="32"/>
        <v>35</v>
      </c>
      <c r="T120" s="84">
        <f t="shared" si="33"/>
        <v>-35</v>
      </c>
      <c r="V120" s="85">
        <f t="shared" si="27"/>
        <v>95</v>
      </c>
      <c r="X120" s="86" t="e">
        <f t="shared" si="19"/>
        <v>#REF!</v>
      </c>
    </row>
    <row r="121" spans="3:24">
      <c r="C121" s="64">
        <f t="shared" si="28"/>
        <v>96</v>
      </c>
      <c r="D121" s="65">
        <f t="shared" si="21"/>
        <v>0</v>
      </c>
      <c r="E121" s="66">
        <f t="shared" si="29"/>
        <v>0</v>
      </c>
      <c r="F121" s="89">
        <f t="shared" si="23"/>
        <v>0</v>
      </c>
      <c r="G121" s="90">
        <f t="shared" si="34"/>
        <v>0</v>
      </c>
      <c r="H121" s="90">
        <f t="shared" si="22"/>
        <v>0</v>
      </c>
      <c r="I121" s="68"/>
      <c r="J121" s="69">
        <f t="shared" si="24"/>
        <v>96</v>
      </c>
      <c r="K121" s="70">
        <f t="shared" si="35"/>
        <v>0</v>
      </c>
      <c r="L121" s="71">
        <f t="shared" si="35"/>
        <v>0</v>
      </c>
      <c r="M121" s="72">
        <f t="shared" si="31"/>
        <v>0</v>
      </c>
      <c r="N121" s="73">
        <f t="shared" si="20"/>
        <v>0</v>
      </c>
      <c r="O121" s="71">
        <f t="shared" si="25"/>
        <v>0</v>
      </c>
      <c r="P121" s="71">
        <v>35</v>
      </c>
      <c r="Q121" s="71">
        <f t="shared" si="26"/>
        <v>0</v>
      </c>
      <c r="R121" s="72">
        <f t="shared" si="32"/>
        <v>35</v>
      </c>
      <c r="S121" s="68"/>
      <c r="T121" s="74">
        <f t="shared" si="33"/>
        <v>-35</v>
      </c>
      <c r="V121" s="91">
        <f t="shared" si="27"/>
        <v>96</v>
      </c>
      <c r="X121" s="86" t="e">
        <f t="shared" si="19"/>
        <v>#REF!</v>
      </c>
    </row>
    <row r="122" spans="3:24">
      <c r="C122" s="55">
        <f t="shared" si="28"/>
        <v>97</v>
      </c>
      <c r="D122" s="87">
        <f t="shared" si="21"/>
        <v>0</v>
      </c>
      <c r="E122" s="88">
        <f t="shared" si="29"/>
        <v>0</v>
      </c>
      <c r="F122" s="78">
        <f t="shared" si="23"/>
        <v>0</v>
      </c>
      <c r="G122" s="67">
        <f t="shared" si="34"/>
        <v>0</v>
      </c>
      <c r="H122" s="67">
        <f t="shared" si="22"/>
        <v>0</v>
      </c>
      <c r="J122" s="79">
        <f t="shared" si="24"/>
        <v>97</v>
      </c>
      <c r="K122" s="80">
        <f t="shared" si="35"/>
        <v>0</v>
      </c>
      <c r="L122" s="81">
        <f t="shared" si="35"/>
        <v>0</v>
      </c>
      <c r="M122" s="82">
        <f t="shared" si="31"/>
        <v>0</v>
      </c>
      <c r="N122" s="83">
        <f t="shared" si="20"/>
        <v>0</v>
      </c>
      <c r="O122" s="81">
        <f t="shared" si="25"/>
        <v>0</v>
      </c>
      <c r="P122" s="81">
        <v>35</v>
      </c>
      <c r="Q122" s="81">
        <f t="shared" si="26"/>
        <v>0</v>
      </c>
      <c r="R122" s="82">
        <f t="shared" si="32"/>
        <v>35</v>
      </c>
      <c r="T122" s="84">
        <f t="shared" si="33"/>
        <v>-35</v>
      </c>
      <c r="V122" s="85">
        <f t="shared" si="27"/>
        <v>97</v>
      </c>
      <c r="X122" s="86" t="e">
        <f t="shared" si="19"/>
        <v>#REF!</v>
      </c>
    </row>
    <row r="123" spans="3:24">
      <c r="C123" s="55">
        <f t="shared" si="28"/>
        <v>98</v>
      </c>
      <c r="D123" s="87">
        <f t="shared" si="21"/>
        <v>0</v>
      </c>
      <c r="E123" s="88">
        <f t="shared" si="29"/>
        <v>0</v>
      </c>
      <c r="F123" s="78">
        <f t="shared" si="23"/>
        <v>0</v>
      </c>
      <c r="G123" s="67">
        <f t="shared" si="34"/>
        <v>0</v>
      </c>
      <c r="H123" s="67">
        <f t="shared" si="22"/>
        <v>0</v>
      </c>
      <c r="J123" s="79">
        <f t="shared" si="24"/>
        <v>98</v>
      </c>
      <c r="K123" s="80">
        <f t="shared" ref="K123:L138" si="36">K122</f>
        <v>0</v>
      </c>
      <c r="L123" s="81">
        <f t="shared" si="36"/>
        <v>0</v>
      </c>
      <c r="M123" s="82">
        <f t="shared" si="31"/>
        <v>0</v>
      </c>
      <c r="N123" s="83">
        <f t="shared" si="20"/>
        <v>0</v>
      </c>
      <c r="O123" s="81">
        <f t="shared" si="25"/>
        <v>0</v>
      </c>
      <c r="P123" s="81">
        <v>35</v>
      </c>
      <c r="Q123" s="81">
        <f t="shared" si="26"/>
        <v>0</v>
      </c>
      <c r="R123" s="82">
        <f t="shared" si="32"/>
        <v>35</v>
      </c>
      <c r="T123" s="84">
        <f t="shared" si="33"/>
        <v>-35</v>
      </c>
      <c r="V123" s="85">
        <f t="shared" si="27"/>
        <v>98</v>
      </c>
      <c r="X123" s="86" t="e">
        <f t="shared" si="19"/>
        <v>#REF!</v>
      </c>
    </row>
    <row r="124" spans="3:24">
      <c r="C124" s="55">
        <f t="shared" si="28"/>
        <v>99</v>
      </c>
      <c r="D124" s="87">
        <f t="shared" si="21"/>
        <v>0</v>
      </c>
      <c r="E124" s="88">
        <f t="shared" si="29"/>
        <v>0</v>
      </c>
      <c r="F124" s="78">
        <f t="shared" si="23"/>
        <v>0</v>
      </c>
      <c r="G124" s="67">
        <f t="shared" si="34"/>
        <v>0</v>
      </c>
      <c r="H124" s="67">
        <f t="shared" si="22"/>
        <v>0</v>
      </c>
      <c r="J124" s="79">
        <f t="shared" si="24"/>
        <v>99</v>
      </c>
      <c r="K124" s="80">
        <f t="shared" si="36"/>
        <v>0</v>
      </c>
      <c r="L124" s="81">
        <f t="shared" si="36"/>
        <v>0</v>
      </c>
      <c r="M124" s="82">
        <f t="shared" si="31"/>
        <v>0</v>
      </c>
      <c r="N124" s="83">
        <f t="shared" si="20"/>
        <v>0</v>
      </c>
      <c r="O124" s="81">
        <f t="shared" si="25"/>
        <v>0</v>
      </c>
      <c r="P124" s="81">
        <v>35</v>
      </c>
      <c r="Q124" s="81">
        <f t="shared" si="26"/>
        <v>0</v>
      </c>
      <c r="R124" s="82">
        <f t="shared" si="32"/>
        <v>35</v>
      </c>
      <c r="T124" s="84">
        <f t="shared" si="33"/>
        <v>-35</v>
      </c>
      <c r="V124" s="85">
        <f t="shared" si="27"/>
        <v>99</v>
      </c>
      <c r="X124" s="86" t="e">
        <f t="shared" si="19"/>
        <v>#REF!</v>
      </c>
    </row>
    <row r="125" spans="3:24">
      <c r="C125" s="55">
        <f t="shared" si="28"/>
        <v>100</v>
      </c>
      <c r="D125" s="87">
        <f t="shared" si="21"/>
        <v>0</v>
      </c>
      <c r="E125" s="88">
        <f t="shared" si="29"/>
        <v>0</v>
      </c>
      <c r="F125" s="78">
        <f t="shared" si="23"/>
        <v>0</v>
      </c>
      <c r="G125" s="67">
        <f t="shared" si="34"/>
        <v>0</v>
      </c>
      <c r="H125" s="67">
        <f t="shared" si="22"/>
        <v>0</v>
      </c>
      <c r="J125" s="79">
        <f t="shared" si="24"/>
        <v>100</v>
      </c>
      <c r="K125" s="80">
        <f t="shared" si="36"/>
        <v>0</v>
      </c>
      <c r="L125" s="81">
        <f t="shared" si="36"/>
        <v>0</v>
      </c>
      <c r="M125" s="82">
        <f t="shared" si="31"/>
        <v>0</v>
      </c>
      <c r="N125" s="83">
        <f t="shared" si="20"/>
        <v>0</v>
      </c>
      <c r="O125" s="81">
        <f t="shared" si="25"/>
        <v>0</v>
      </c>
      <c r="P125" s="81">
        <v>35</v>
      </c>
      <c r="Q125" s="81">
        <f t="shared" si="26"/>
        <v>0</v>
      </c>
      <c r="R125" s="82">
        <f t="shared" si="32"/>
        <v>35</v>
      </c>
      <c r="T125" s="84">
        <f t="shared" si="33"/>
        <v>-35</v>
      </c>
      <c r="V125" s="85">
        <f t="shared" si="27"/>
        <v>100</v>
      </c>
      <c r="X125" s="86" t="e">
        <f t="shared" si="19"/>
        <v>#REF!</v>
      </c>
    </row>
    <row r="126" spans="3:24">
      <c r="C126" s="55">
        <f t="shared" si="28"/>
        <v>101</v>
      </c>
      <c r="D126" s="87">
        <f t="shared" si="21"/>
        <v>0</v>
      </c>
      <c r="E126" s="88">
        <f t="shared" si="29"/>
        <v>0</v>
      </c>
      <c r="F126" s="78">
        <f t="shared" si="23"/>
        <v>0</v>
      </c>
      <c r="G126" s="67">
        <f t="shared" si="34"/>
        <v>0</v>
      </c>
      <c r="H126" s="67">
        <f t="shared" si="22"/>
        <v>0</v>
      </c>
      <c r="J126" s="79">
        <f t="shared" si="24"/>
        <v>101</v>
      </c>
      <c r="K126" s="80">
        <f t="shared" si="36"/>
        <v>0</v>
      </c>
      <c r="L126" s="81">
        <f t="shared" si="36"/>
        <v>0</v>
      </c>
      <c r="M126" s="82">
        <f t="shared" si="31"/>
        <v>0</v>
      </c>
      <c r="N126" s="83">
        <f t="shared" si="20"/>
        <v>0</v>
      </c>
      <c r="O126" s="81">
        <f t="shared" si="25"/>
        <v>0</v>
      </c>
      <c r="P126" s="81">
        <v>35</v>
      </c>
      <c r="Q126" s="81">
        <f t="shared" si="26"/>
        <v>0</v>
      </c>
      <c r="R126" s="82">
        <f t="shared" si="32"/>
        <v>35</v>
      </c>
      <c r="T126" s="84">
        <f t="shared" si="33"/>
        <v>-35</v>
      </c>
      <c r="V126" s="85">
        <f t="shared" si="27"/>
        <v>101</v>
      </c>
      <c r="X126" s="86" t="e">
        <f t="shared" si="19"/>
        <v>#REF!</v>
      </c>
    </row>
    <row r="127" spans="3:24">
      <c r="C127" s="55">
        <f t="shared" si="28"/>
        <v>102</v>
      </c>
      <c r="D127" s="87">
        <f t="shared" si="21"/>
        <v>0</v>
      </c>
      <c r="E127" s="88">
        <f t="shared" si="29"/>
        <v>0</v>
      </c>
      <c r="F127" s="78">
        <f t="shared" si="23"/>
        <v>0</v>
      </c>
      <c r="G127" s="67">
        <f t="shared" si="34"/>
        <v>0</v>
      </c>
      <c r="H127" s="67">
        <f t="shared" si="22"/>
        <v>0</v>
      </c>
      <c r="J127" s="79">
        <f t="shared" si="24"/>
        <v>102</v>
      </c>
      <c r="K127" s="80">
        <f t="shared" si="36"/>
        <v>0</v>
      </c>
      <c r="L127" s="81">
        <f t="shared" si="36"/>
        <v>0</v>
      </c>
      <c r="M127" s="82">
        <f t="shared" si="31"/>
        <v>0</v>
      </c>
      <c r="N127" s="83">
        <f t="shared" si="20"/>
        <v>0</v>
      </c>
      <c r="O127" s="81">
        <f t="shared" si="25"/>
        <v>0</v>
      </c>
      <c r="P127" s="81">
        <v>35</v>
      </c>
      <c r="Q127" s="81">
        <f t="shared" si="26"/>
        <v>0</v>
      </c>
      <c r="R127" s="82">
        <f t="shared" si="32"/>
        <v>35</v>
      </c>
      <c r="T127" s="84">
        <f t="shared" si="33"/>
        <v>-35</v>
      </c>
      <c r="V127" s="85">
        <f t="shared" si="27"/>
        <v>102</v>
      </c>
      <c r="X127" s="86" t="e">
        <f t="shared" si="19"/>
        <v>#REF!</v>
      </c>
    </row>
    <row r="128" spans="3:24">
      <c r="C128" s="55">
        <f t="shared" si="28"/>
        <v>103</v>
      </c>
      <c r="D128" s="87">
        <f t="shared" si="21"/>
        <v>0</v>
      </c>
      <c r="E128" s="88">
        <f t="shared" si="29"/>
        <v>0</v>
      </c>
      <c r="F128" s="78">
        <f t="shared" si="23"/>
        <v>0</v>
      </c>
      <c r="G128" s="67">
        <f t="shared" si="34"/>
        <v>0</v>
      </c>
      <c r="H128" s="67">
        <f t="shared" si="22"/>
        <v>0</v>
      </c>
      <c r="J128" s="79">
        <f t="shared" si="24"/>
        <v>103</v>
      </c>
      <c r="K128" s="80">
        <f t="shared" si="36"/>
        <v>0</v>
      </c>
      <c r="L128" s="81">
        <f t="shared" si="36"/>
        <v>0</v>
      </c>
      <c r="M128" s="82">
        <f t="shared" si="31"/>
        <v>0</v>
      </c>
      <c r="N128" s="83">
        <f t="shared" si="20"/>
        <v>0</v>
      </c>
      <c r="O128" s="81">
        <f t="shared" si="25"/>
        <v>0</v>
      </c>
      <c r="P128" s="81">
        <v>35</v>
      </c>
      <c r="Q128" s="81">
        <f t="shared" si="26"/>
        <v>0</v>
      </c>
      <c r="R128" s="82">
        <f t="shared" si="32"/>
        <v>35</v>
      </c>
      <c r="T128" s="84">
        <f t="shared" si="33"/>
        <v>-35</v>
      </c>
      <c r="V128" s="85">
        <f t="shared" si="27"/>
        <v>103</v>
      </c>
      <c r="X128" s="86" t="e">
        <f t="shared" si="19"/>
        <v>#REF!</v>
      </c>
    </row>
    <row r="129" spans="3:24">
      <c r="C129" s="55">
        <f t="shared" si="28"/>
        <v>104</v>
      </c>
      <c r="D129" s="87">
        <f t="shared" si="21"/>
        <v>0</v>
      </c>
      <c r="E129" s="88">
        <f t="shared" si="29"/>
        <v>0</v>
      </c>
      <c r="F129" s="78">
        <f t="shared" si="23"/>
        <v>0</v>
      </c>
      <c r="G129" s="67">
        <f t="shared" si="34"/>
        <v>0</v>
      </c>
      <c r="H129" s="67">
        <f t="shared" si="22"/>
        <v>0</v>
      </c>
      <c r="J129" s="79">
        <f t="shared" si="24"/>
        <v>104</v>
      </c>
      <c r="K129" s="80">
        <f t="shared" si="36"/>
        <v>0</v>
      </c>
      <c r="L129" s="81">
        <f t="shared" si="36"/>
        <v>0</v>
      </c>
      <c r="M129" s="82">
        <f t="shared" si="31"/>
        <v>0</v>
      </c>
      <c r="N129" s="83">
        <f t="shared" si="20"/>
        <v>0</v>
      </c>
      <c r="O129" s="81">
        <f t="shared" si="25"/>
        <v>0</v>
      </c>
      <c r="P129" s="81">
        <v>35</v>
      </c>
      <c r="Q129" s="81">
        <f t="shared" si="26"/>
        <v>0</v>
      </c>
      <c r="R129" s="82">
        <f t="shared" si="32"/>
        <v>35</v>
      </c>
      <c r="T129" s="84">
        <f t="shared" si="33"/>
        <v>-35</v>
      </c>
      <c r="V129" s="85">
        <f t="shared" si="27"/>
        <v>104</v>
      </c>
      <c r="X129" s="86" t="e">
        <f t="shared" si="19"/>
        <v>#REF!</v>
      </c>
    </row>
    <row r="130" spans="3:24">
      <c r="C130" s="55">
        <f t="shared" si="28"/>
        <v>105</v>
      </c>
      <c r="D130" s="87">
        <f t="shared" si="21"/>
        <v>0</v>
      </c>
      <c r="E130" s="88">
        <f t="shared" si="29"/>
        <v>0</v>
      </c>
      <c r="F130" s="78">
        <f t="shared" si="23"/>
        <v>0</v>
      </c>
      <c r="G130" s="67">
        <f t="shared" si="34"/>
        <v>0</v>
      </c>
      <c r="H130" s="67">
        <f t="shared" si="22"/>
        <v>0</v>
      </c>
      <c r="J130" s="79">
        <f t="shared" si="24"/>
        <v>105</v>
      </c>
      <c r="K130" s="80">
        <f t="shared" si="36"/>
        <v>0</v>
      </c>
      <c r="L130" s="81">
        <f t="shared" si="36"/>
        <v>0</v>
      </c>
      <c r="M130" s="82">
        <f t="shared" si="31"/>
        <v>0</v>
      </c>
      <c r="N130" s="83">
        <f t="shared" si="20"/>
        <v>0</v>
      </c>
      <c r="O130" s="81">
        <f t="shared" si="25"/>
        <v>0</v>
      </c>
      <c r="P130" s="81">
        <v>35</v>
      </c>
      <c r="Q130" s="81">
        <f t="shared" si="26"/>
        <v>0</v>
      </c>
      <c r="R130" s="82">
        <f t="shared" si="32"/>
        <v>35</v>
      </c>
      <c r="T130" s="84">
        <f t="shared" si="33"/>
        <v>-35</v>
      </c>
      <c r="V130" s="85">
        <f t="shared" si="27"/>
        <v>105</v>
      </c>
      <c r="X130" s="86" t="e">
        <f t="shared" si="19"/>
        <v>#REF!</v>
      </c>
    </row>
    <row r="131" spans="3:24">
      <c r="C131" s="55">
        <f t="shared" si="28"/>
        <v>106</v>
      </c>
      <c r="D131" s="87">
        <f t="shared" si="21"/>
        <v>0</v>
      </c>
      <c r="E131" s="88">
        <f t="shared" si="29"/>
        <v>0</v>
      </c>
      <c r="F131" s="78">
        <f t="shared" si="23"/>
        <v>0</v>
      </c>
      <c r="G131" s="67">
        <f t="shared" si="34"/>
        <v>0</v>
      </c>
      <c r="H131" s="67">
        <f t="shared" si="22"/>
        <v>0</v>
      </c>
      <c r="J131" s="79">
        <f t="shared" si="24"/>
        <v>106</v>
      </c>
      <c r="K131" s="80">
        <f t="shared" si="36"/>
        <v>0</v>
      </c>
      <c r="L131" s="81">
        <f t="shared" si="36"/>
        <v>0</v>
      </c>
      <c r="M131" s="82">
        <f t="shared" si="31"/>
        <v>0</v>
      </c>
      <c r="N131" s="83">
        <f t="shared" si="20"/>
        <v>0</v>
      </c>
      <c r="O131" s="81">
        <f t="shared" si="25"/>
        <v>0</v>
      </c>
      <c r="P131" s="81">
        <v>35</v>
      </c>
      <c r="Q131" s="81">
        <f t="shared" si="26"/>
        <v>0</v>
      </c>
      <c r="R131" s="82">
        <f t="shared" si="32"/>
        <v>35</v>
      </c>
      <c r="T131" s="84">
        <f t="shared" si="33"/>
        <v>-35</v>
      </c>
      <c r="V131" s="85">
        <f t="shared" si="27"/>
        <v>106</v>
      </c>
      <c r="X131" s="86" t="e">
        <f t="shared" si="19"/>
        <v>#REF!</v>
      </c>
    </row>
    <row r="132" spans="3:24">
      <c r="C132" s="55">
        <f t="shared" si="28"/>
        <v>107</v>
      </c>
      <c r="D132" s="87">
        <f t="shared" si="21"/>
        <v>0</v>
      </c>
      <c r="E132" s="88">
        <f t="shared" si="29"/>
        <v>0</v>
      </c>
      <c r="F132" s="78">
        <f t="shared" si="23"/>
        <v>0</v>
      </c>
      <c r="G132" s="67">
        <f t="shared" si="34"/>
        <v>0</v>
      </c>
      <c r="H132" s="67">
        <f t="shared" si="22"/>
        <v>0</v>
      </c>
      <c r="J132" s="79">
        <f t="shared" si="24"/>
        <v>107</v>
      </c>
      <c r="K132" s="80">
        <f t="shared" si="36"/>
        <v>0</v>
      </c>
      <c r="L132" s="81">
        <f t="shared" si="36"/>
        <v>0</v>
      </c>
      <c r="M132" s="82">
        <f t="shared" si="31"/>
        <v>0</v>
      </c>
      <c r="N132" s="83">
        <f t="shared" si="20"/>
        <v>0</v>
      </c>
      <c r="O132" s="81">
        <f t="shared" si="25"/>
        <v>0</v>
      </c>
      <c r="P132" s="81">
        <v>35</v>
      </c>
      <c r="Q132" s="81">
        <f t="shared" si="26"/>
        <v>0</v>
      </c>
      <c r="R132" s="82">
        <f t="shared" si="32"/>
        <v>35</v>
      </c>
      <c r="T132" s="84">
        <f t="shared" si="33"/>
        <v>-35</v>
      </c>
      <c r="V132" s="85">
        <f t="shared" si="27"/>
        <v>107</v>
      </c>
      <c r="X132" s="86" t="e">
        <f t="shared" si="19"/>
        <v>#REF!</v>
      </c>
    </row>
    <row r="133" spans="3:24">
      <c r="C133" s="64">
        <f t="shared" si="28"/>
        <v>108</v>
      </c>
      <c r="D133" s="65">
        <f t="shared" si="21"/>
        <v>0</v>
      </c>
      <c r="E133" s="66">
        <f t="shared" si="29"/>
        <v>0</v>
      </c>
      <c r="F133" s="89">
        <f t="shared" si="23"/>
        <v>0</v>
      </c>
      <c r="G133" s="90">
        <f t="shared" si="34"/>
        <v>0</v>
      </c>
      <c r="H133" s="90">
        <f t="shared" si="22"/>
        <v>0</v>
      </c>
      <c r="I133" s="68"/>
      <c r="J133" s="69">
        <f t="shared" si="24"/>
        <v>108</v>
      </c>
      <c r="K133" s="70">
        <f t="shared" si="36"/>
        <v>0</v>
      </c>
      <c r="L133" s="71">
        <f t="shared" si="36"/>
        <v>0</v>
      </c>
      <c r="M133" s="72">
        <f t="shared" si="31"/>
        <v>0</v>
      </c>
      <c r="N133" s="73">
        <f t="shared" si="20"/>
        <v>0</v>
      </c>
      <c r="O133" s="71">
        <f t="shared" si="25"/>
        <v>0</v>
      </c>
      <c r="P133" s="71">
        <v>35</v>
      </c>
      <c r="Q133" s="71">
        <f t="shared" si="26"/>
        <v>0</v>
      </c>
      <c r="R133" s="72">
        <f t="shared" si="32"/>
        <v>35</v>
      </c>
      <c r="S133" s="68"/>
      <c r="T133" s="74">
        <f t="shared" si="33"/>
        <v>-35</v>
      </c>
      <c r="V133" s="91">
        <f t="shared" si="27"/>
        <v>108</v>
      </c>
      <c r="X133" s="86" t="e">
        <f t="shared" si="19"/>
        <v>#REF!</v>
      </c>
    </row>
    <row r="134" spans="3:24">
      <c r="C134" s="55">
        <f t="shared" si="28"/>
        <v>109</v>
      </c>
      <c r="D134" s="87">
        <f t="shared" si="21"/>
        <v>0</v>
      </c>
      <c r="E134" s="88">
        <f t="shared" si="29"/>
        <v>0</v>
      </c>
      <c r="F134" s="78">
        <f t="shared" si="23"/>
        <v>0</v>
      </c>
      <c r="G134" s="67">
        <f t="shared" si="34"/>
        <v>0</v>
      </c>
      <c r="H134" s="67">
        <f t="shared" si="22"/>
        <v>0</v>
      </c>
      <c r="J134" s="79">
        <f t="shared" si="24"/>
        <v>109</v>
      </c>
      <c r="K134" s="80">
        <f t="shared" si="36"/>
        <v>0</v>
      </c>
      <c r="L134" s="81">
        <f t="shared" si="36"/>
        <v>0</v>
      </c>
      <c r="M134" s="82">
        <f t="shared" si="31"/>
        <v>0</v>
      </c>
      <c r="N134" s="83">
        <f t="shared" si="20"/>
        <v>0</v>
      </c>
      <c r="O134" s="81">
        <f t="shared" si="25"/>
        <v>0</v>
      </c>
      <c r="P134" s="81">
        <v>35</v>
      </c>
      <c r="Q134" s="81">
        <f t="shared" si="26"/>
        <v>0</v>
      </c>
      <c r="R134" s="82">
        <f t="shared" si="32"/>
        <v>35</v>
      </c>
      <c r="T134" s="84">
        <f t="shared" si="33"/>
        <v>-35</v>
      </c>
      <c r="V134" s="85">
        <f t="shared" si="27"/>
        <v>109</v>
      </c>
      <c r="X134" s="86" t="e">
        <f t="shared" si="19"/>
        <v>#REF!</v>
      </c>
    </row>
    <row r="135" spans="3:24">
      <c r="C135" s="55">
        <f t="shared" si="28"/>
        <v>110</v>
      </c>
      <c r="D135" s="87">
        <f t="shared" si="21"/>
        <v>0</v>
      </c>
      <c r="E135" s="88">
        <f t="shared" si="29"/>
        <v>0</v>
      </c>
      <c r="F135" s="78">
        <f t="shared" si="23"/>
        <v>0</v>
      </c>
      <c r="G135" s="67">
        <f t="shared" si="34"/>
        <v>0</v>
      </c>
      <c r="H135" s="67">
        <f t="shared" si="22"/>
        <v>0</v>
      </c>
      <c r="J135" s="79">
        <f t="shared" si="24"/>
        <v>110</v>
      </c>
      <c r="K135" s="80">
        <f t="shared" si="36"/>
        <v>0</v>
      </c>
      <c r="L135" s="81">
        <f t="shared" si="36"/>
        <v>0</v>
      </c>
      <c r="M135" s="82">
        <f t="shared" si="31"/>
        <v>0</v>
      </c>
      <c r="N135" s="83">
        <f t="shared" si="20"/>
        <v>0</v>
      </c>
      <c r="O135" s="81">
        <f t="shared" si="25"/>
        <v>0</v>
      </c>
      <c r="P135" s="81">
        <v>35</v>
      </c>
      <c r="Q135" s="81">
        <f t="shared" si="26"/>
        <v>0</v>
      </c>
      <c r="R135" s="82">
        <f t="shared" si="32"/>
        <v>35</v>
      </c>
      <c r="T135" s="84">
        <f t="shared" si="33"/>
        <v>-35</v>
      </c>
      <c r="V135" s="85">
        <f t="shared" si="27"/>
        <v>110</v>
      </c>
      <c r="X135" s="86" t="e">
        <f t="shared" si="19"/>
        <v>#REF!</v>
      </c>
    </row>
    <row r="136" spans="3:24">
      <c r="C136" s="55">
        <f t="shared" si="28"/>
        <v>111</v>
      </c>
      <c r="D136" s="87">
        <f t="shared" si="21"/>
        <v>0</v>
      </c>
      <c r="E136" s="88">
        <f t="shared" si="29"/>
        <v>0</v>
      </c>
      <c r="F136" s="78">
        <f t="shared" si="23"/>
        <v>0</v>
      </c>
      <c r="G136" s="67">
        <f t="shared" si="34"/>
        <v>0</v>
      </c>
      <c r="H136" s="67">
        <f t="shared" si="22"/>
        <v>0</v>
      </c>
      <c r="J136" s="79">
        <f t="shared" si="24"/>
        <v>111</v>
      </c>
      <c r="K136" s="80">
        <f t="shared" si="36"/>
        <v>0</v>
      </c>
      <c r="L136" s="81">
        <f t="shared" si="36"/>
        <v>0</v>
      </c>
      <c r="M136" s="82">
        <f t="shared" si="31"/>
        <v>0</v>
      </c>
      <c r="N136" s="83">
        <f t="shared" si="20"/>
        <v>0</v>
      </c>
      <c r="O136" s="81">
        <f t="shared" si="25"/>
        <v>0</v>
      </c>
      <c r="P136" s="81">
        <v>35</v>
      </c>
      <c r="Q136" s="81">
        <f t="shared" si="26"/>
        <v>0</v>
      </c>
      <c r="R136" s="82">
        <f t="shared" si="32"/>
        <v>35</v>
      </c>
      <c r="T136" s="84">
        <f t="shared" si="33"/>
        <v>-35</v>
      </c>
      <c r="V136" s="85">
        <f t="shared" si="27"/>
        <v>111</v>
      </c>
      <c r="X136" s="86" t="e">
        <f t="shared" si="19"/>
        <v>#REF!</v>
      </c>
    </row>
    <row r="137" spans="3:24">
      <c r="C137" s="55">
        <f t="shared" si="28"/>
        <v>112</v>
      </c>
      <c r="D137" s="87">
        <f t="shared" si="21"/>
        <v>0</v>
      </c>
      <c r="E137" s="88">
        <f t="shared" si="29"/>
        <v>0</v>
      </c>
      <c r="F137" s="78">
        <f t="shared" si="23"/>
        <v>0</v>
      </c>
      <c r="G137" s="67">
        <f t="shared" si="34"/>
        <v>0</v>
      </c>
      <c r="H137" s="67">
        <f t="shared" si="22"/>
        <v>0</v>
      </c>
      <c r="J137" s="79">
        <f t="shared" si="24"/>
        <v>112</v>
      </c>
      <c r="K137" s="80">
        <f t="shared" si="36"/>
        <v>0</v>
      </c>
      <c r="L137" s="81">
        <f t="shared" si="36"/>
        <v>0</v>
      </c>
      <c r="M137" s="82">
        <f t="shared" si="31"/>
        <v>0</v>
      </c>
      <c r="N137" s="83">
        <f t="shared" si="20"/>
        <v>0</v>
      </c>
      <c r="O137" s="81">
        <f t="shared" si="25"/>
        <v>0</v>
      </c>
      <c r="P137" s="81">
        <v>35</v>
      </c>
      <c r="Q137" s="81">
        <f t="shared" si="26"/>
        <v>0</v>
      </c>
      <c r="R137" s="82">
        <f t="shared" si="32"/>
        <v>35</v>
      </c>
      <c r="T137" s="84">
        <f t="shared" si="33"/>
        <v>-35</v>
      </c>
      <c r="V137" s="85">
        <f t="shared" si="27"/>
        <v>112</v>
      </c>
      <c r="X137" s="86" t="e">
        <f t="shared" si="19"/>
        <v>#REF!</v>
      </c>
    </row>
    <row r="138" spans="3:24">
      <c r="C138" s="55">
        <f t="shared" si="28"/>
        <v>113</v>
      </c>
      <c r="D138" s="87">
        <f t="shared" si="21"/>
        <v>0</v>
      </c>
      <c r="E138" s="88">
        <f t="shared" si="29"/>
        <v>0</v>
      </c>
      <c r="F138" s="78">
        <f t="shared" si="23"/>
        <v>0</v>
      </c>
      <c r="G138" s="67">
        <f t="shared" si="34"/>
        <v>0</v>
      </c>
      <c r="H138" s="67">
        <f t="shared" si="22"/>
        <v>0</v>
      </c>
      <c r="J138" s="79">
        <f t="shared" si="24"/>
        <v>113</v>
      </c>
      <c r="K138" s="80">
        <f t="shared" si="36"/>
        <v>0</v>
      </c>
      <c r="L138" s="81">
        <f t="shared" si="36"/>
        <v>0</v>
      </c>
      <c r="M138" s="82">
        <f t="shared" si="31"/>
        <v>0</v>
      </c>
      <c r="N138" s="83">
        <f t="shared" si="20"/>
        <v>0</v>
      </c>
      <c r="O138" s="81">
        <f t="shared" si="25"/>
        <v>0</v>
      </c>
      <c r="P138" s="81">
        <v>35</v>
      </c>
      <c r="Q138" s="81">
        <f t="shared" si="26"/>
        <v>0</v>
      </c>
      <c r="R138" s="82">
        <f t="shared" si="32"/>
        <v>35</v>
      </c>
      <c r="T138" s="84">
        <f t="shared" si="33"/>
        <v>-35</v>
      </c>
      <c r="V138" s="85">
        <f t="shared" si="27"/>
        <v>113</v>
      </c>
      <c r="X138" s="86" t="e">
        <f t="shared" si="19"/>
        <v>#REF!</v>
      </c>
    </row>
    <row r="139" spans="3:24">
      <c r="C139" s="55">
        <f t="shared" si="28"/>
        <v>114</v>
      </c>
      <c r="D139" s="87">
        <f t="shared" si="21"/>
        <v>0</v>
      </c>
      <c r="E139" s="88">
        <f t="shared" si="29"/>
        <v>0</v>
      </c>
      <c r="F139" s="78">
        <f t="shared" si="23"/>
        <v>0</v>
      </c>
      <c r="G139" s="67">
        <f t="shared" si="34"/>
        <v>0</v>
      </c>
      <c r="H139" s="67">
        <f t="shared" si="22"/>
        <v>0</v>
      </c>
      <c r="J139" s="79">
        <f t="shared" si="24"/>
        <v>114</v>
      </c>
      <c r="K139" s="80">
        <f t="shared" ref="K139:L154" si="37">K138</f>
        <v>0</v>
      </c>
      <c r="L139" s="81">
        <f t="shared" si="37"/>
        <v>0</v>
      </c>
      <c r="M139" s="82">
        <f t="shared" si="31"/>
        <v>0</v>
      </c>
      <c r="N139" s="83">
        <f t="shared" si="20"/>
        <v>0</v>
      </c>
      <c r="O139" s="81">
        <f t="shared" si="25"/>
        <v>0</v>
      </c>
      <c r="P139" s="81">
        <v>35</v>
      </c>
      <c r="Q139" s="81">
        <f t="shared" si="26"/>
        <v>0</v>
      </c>
      <c r="R139" s="82">
        <f t="shared" si="32"/>
        <v>35</v>
      </c>
      <c r="T139" s="84">
        <f t="shared" si="33"/>
        <v>-35</v>
      </c>
      <c r="V139" s="85">
        <f t="shared" si="27"/>
        <v>114</v>
      </c>
      <c r="X139" s="86" t="e">
        <f t="shared" si="19"/>
        <v>#REF!</v>
      </c>
    </row>
    <row r="140" spans="3:24">
      <c r="C140" s="55">
        <f t="shared" si="28"/>
        <v>115</v>
      </c>
      <c r="D140" s="87">
        <f t="shared" si="21"/>
        <v>0</v>
      </c>
      <c r="E140" s="88">
        <f t="shared" si="29"/>
        <v>0</v>
      </c>
      <c r="F140" s="78">
        <f t="shared" si="23"/>
        <v>0</v>
      </c>
      <c r="G140" s="67">
        <f t="shared" si="34"/>
        <v>0</v>
      </c>
      <c r="H140" s="67">
        <f t="shared" si="22"/>
        <v>0</v>
      </c>
      <c r="J140" s="79">
        <f t="shared" si="24"/>
        <v>115</v>
      </c>
      <c r="K140" s="80">
        <f t="shared" si="37"/>
        <v>0</v>
      </c>
      <c r="L140" s="81">
        <f t="shared" si="37"/>
        <v>0</v>
      </c>
      <c r="M140" s="82">
        <f t="shared" si="31"/>
        <v>0</v>
      </c>
      <c r="N140" s="83">
        <f t="shared" si="20"/>
        <v>0</v>
      </c>
      <c r="O140" s="81">
        <f t="shared" si="25"/>
        <v>0</v>
      </c>
      <c r="P140" s="81">
        <v>35</v>
      </c>
      <c r="Q140" s="81">
        <f t="shared" si="26"/>
        <v>0</v>
      </c>
      <c r="R140" s="82">
        <f t="shared" si="32"/>
        <v>35</v>
      </c>
      <c r="T140" s="84">
        <f t="shared" si="33"/>
        <v>-35</v>
      </c>
      <c r="V140" s="85">
        <f t="shared" si="27"/>
        <v>115</v>
      </c>
      <c r="X140" s="86" t="e">
        <f t="shared" ref="X140:X203" si="38">X139*(1+$AA$22)-200</f>
        <v>#REF!</v>
      </c>
    </row>
    <row r="141" spans="3:24">
      <c r="C141" s="55">
        <f t="shared" si="28"/>
        <v>116</v>
      </c>
      <c r="D141" s="87">
        <f t="shared" si="21"/>
        <v>0</v>
      </c>
      <c r="E141" s="88">
        <f t="shared" si="29"/>
        <v>0</v>
      </c>
      <c r="F141" s="78">
        <f t="shared" si="23"/>
        <v>0</v>
      </c>
      <c r="G141" s="67">
        <f t="shared" si="34"/>
        <v>0</v>
      </c>
      <c r="H141" s="67">
        <f t="shared" si="22"/>
        <v>0</v>
      </c>
      <c r="J141" s="79">
        <f t="shared" si="24"/>
        <v>116</v>
      </c>
      <c r="K141" s="80">
        <f t="shared" si="37"/>
        <v>0</v>
      </c>
      <c r="L141" s="81">
        <f t="shared" si="37"/>
        <v>0</v>
      </c>
      <c r="M141" s="82">
        <f t="shared" si="31"/>
        <v>0</v>
      </c>
      <c r="N141" s="83">
        <f t="shared" si="20"/>
        <v>0</v>
      </c>
      <c r="O141" s="81">
        <f t="shared" si="25"/>
        <v>0</v>
      </c>
      <c r="P141" s="81">
        <v>35</v>
      </c>
      <c r="Q141" s="81">
        <f t="shared" si="26"/>
        <v>0</v>
      </c>
      <c r="R141" s="82">
        <f t="shared" si="32"/>
        <v>35</v>
      </c>
      <c r="T141" s="84">
        <f t="shared" si="33"/>
        <v>-35</v>
      </c>
      <c r="V141" s="85">
        <f t="shared" si="27"/>
        <v>116</v>
      </c>
      <c r="X141" s="86" t="e">
        <f t="shared" si="38"/>
        <v>#REF!</v>
      </c>
    </row>
    <row r="142" spans="3:24">
      <c r="C142" s="55">
        <f t="shared" si="28"/>
        <v>117</v>
      </c>
      <c r="D142" s="87">
        <f t="shared" si="21"/>
        <v>0</v>
      </c>
      <c r="E142" s="88">
        <f t="shared" si="29"/>
        <v>0</v>
      </c>
      <c r="F142" s="78">
        <f t="shared" si="23"/>
        <v>0</v>
      </c>
      <c r="G142" s="67">
        <f t="shared" si="34"/>
        <v>0</v>
      </c>
      <c r="H142" s="67">
        <f t="shared" si="22"/>
        <v>0</v>
      </c>
      <c r="J142" s="79">
        <f t="shared" si="24"/>
        <v>117</v>
      </c>
      <c r="K142" s="80">
        <f t="shared" si="37"/>
        <v>0</v>
      </c>
      <c r="L142" s="81">
        <f t="shared" si="37"/>
        <v>0</v>
      </c>
      <c r="M142" s="82">
        <f t="shared" si="31"/>
        <v>0</v>
      </c>
      <c r="N142" s="83">
        <f t="shared" si="20"/>
        <v>0</v>
      </c>
      <c r="O142" s="81">
        <f t="shared" si="25"/>
        <v>0</v>
      </c>
      <c r="P142" s="81">
        <v>35</v>
      </c>
      <c r="Q142" s="81">
        <f t="shared" si="26"/>
        <v>0</v>
      </c>
      <c r="R142" s="82">
        <f t="shared" si="32"/>
        <v>35</v>
      </c>
      <c r="T142" s="84">
        <f t="shared" si="33"/>
        <v>-35</v>
      </c>
      <c r="V142" s="85">
        <f t="shared" si="27"/>
        <v>117</v>
      </c>
      <c r="X142" s="86" t="e">
        <f t="shared" si="38"/>
        <v>#REF!</v>
      </c>
    </row>
    <row r="143" spans="3:24">
      <c r="C143" s="55">
        <f t="shared" si="28"/>
        <v>118</v>
      </c>
      <c r="D143" s="87">
        <f t="shared" si="21"/>
        <v>0</v>
      </c>
      <c r="E143" s="88">
        <f t="shared" si="29"/>
        <v>0</v>
      </c>
      <c r="F143" s="78">
        <f t="shared" si="23"/>
        <v>0</v>
      </c>
      <c r="G143" s="67">
        <f t="shared" si="34"/>
        <v>0</v>
      </c>
      <c r="H143" s="67">
        <f t="shared" si="22"/>
        <v>0</v>
      </c>
      <c r="J143" s="79">
        <f t="shared" si="24"/>
        <v>118</v>
      </c>
      <c r="K143" s="80">
        <f t="shared" si="37"/>
        <v>0</v>
      </c>
      <c r="L143" s="81">
        <f t="shared" si="37"/>
        <v>0</v>
      </c>
      <c r="M143" s="82">
        <f t="shared" si="31"/>
        <v>0</v>
      </c>
      <c r="N143" s="83">
        <f t="shared" si="20"/>
        <v>0</v>
      </c>
      <c r="O143" s="81">
        <f t="shared" si="25"/>
        <v>0</v>
      </c>
      <c r="P143" s="81">
        <v>35</v>
      </c>
      <c r="Q143" s="81">
        <f t="shared" si="26"/>
        <v>0</v>
      </c>
      <c r="R143" s="82">
        <f t="shared" si="32"/>
        <v>35</v>
      </c>
      <c r="T143" s="84">
        <f t="shared" si="33"/>
        <v>-35</v>
      </c>
      <c r="V143" s="85">
        <f t="shared" si="27"/>
        <v>118</v>
      </c>
      <c r="X143" s="86" t="e">
        <f t="shared" si="38"/>
        <v>#REF!</v>
      </c>
    </row>
    <row r="144" spans="3:24">
      <c r="C144" s="55">
        <f t="shared" si="28"/>
        <v>119</v>
      </c>
      <c r="D144" s="87">
        <f t="shared" si="21"/>
        <v>0</v>
      </c>
      <c r="E144" s="88">
        <f t="shared" si="29"/>
        <v>0</v>
      </c>
      <c r="F144" s="78">
        <f t="shared" si="23"/>
        <v>0</v>
      </c>
      <c r="G144" s="67">
        <f t="shared" si="34"/>
        <v>0</v>
      </c>
      <c r="H144" s="67">
        <f t="shared" si="22"/>
        <v>0</v>
      </c>
      <c r="J144" s="79">
        <f t="shared" si="24"/>
        <v>119</v>
      </c>
      <c r="K144" s="80">
        <f t="shared" si="37"/>
        <v>0</v>
      </c>
      <c r="L144" s="81">
        <f t="shared" si="37"/>
        <v>0</v>
      </c>
      <c r="M144" s="82">
        <f t="shared" si="31"/>
        <v>0</v>
      </c>
      <c r="N144" s="83">
        <f t="shared" si="20"/>
        <v>0</v>
      </c>
      <c r="O144" s="81">
        <f t="shared" si="25"/>
        <v>0</v>
      </c>
      <c r="P144" s="81">
        <v>35</v>
      </c>
      <c r="Q144" s="81">
        <f t="shared" si="26"/>
        <v>0</v>
      </c>
      <c r="R144" s="82">
        <f t="shared" si="32"/>
        <v>35</v>
      </c>
      <c r="T144" s="84">
        <f t="shared" si="33"/>
        <v>-35</v>
      </c>
      <c r="V144" s="85">
        <f t="shared" si="27"/>
        <v>119</v>
      </c>
      <c r="X144" s="86" t="e">
        <f t="shared" si="38"/>
        <v>#REF!</v>
      </c>
    </row>
    <row r="145" spans="3:24">
      <c r="C145" s="64">
        <f t="shared" si="28"/>
        <v>120</v>
      </c>
      <c r="D145" s="65">
        <f t="shared" si="21"/>
        <v>0</v>
      </c>
      <c r="E145" s="66">
        <f t="shared" si="29"/>
        <v>0</v>
      </c>
      <c r="F145" s="89">
        <f t="shared" si="23"/>
        <v>0</v>
      </c>
      <c r="G145" s="90">
        <f t="shared" si="34"/>
        <v>0</v>
      </c>
      <c r="H145" s="90">
        <f t="shared" si="22"/>
        <v>0</v>
      </c>
      <c r="I145" s="68"/>
      <c r="J145" s="69">
        <f t="shared" si="24"/>
        <v>120</v>
      </c>
      <c r="K145" s="70">
        <f t="shared" si="37"/>
        <v>0</v>
      </c>
      <c r="L145" s="71">
        <f t="shared" si="37"/>
        <v>0</v>
      </c>
      <c r="M145" s="72">
        <f t="shared" si="31"/>
        <v>0</v>
      </c>
      <c r="N145" s="73">
        <f t="shared" si="20"/>
        <v>0</v>
      </c>
      <c r="O145" s="71">
        <f t="shared" si="25"/>
        <v>0</v>
      </c>
      <c r="P145" s="71">
        <v>35</v>
      </c>
      <c r="Q145" s="71">
        <f t="shared" si="26"/>
        <v>0</v>
      </c>
      <c r="R145" s="72">
        <f t="shared" si="32"/>
        <v>35</v>
      </c>
      <c r="S145" s="68"/>
      <c r="T145" s="74">
        <f t="shared" si="33"/>
        <v>-35</v>
      </c>
      <c r="V145" s="91">
        <f t="shared" si="27"/>
        <v>120</v>
      </c>
      <c r="X145" s="86" t="e">
        <f t="shared" si="38"/>
        <v>#REF!</v>
      </c>
    </row>
    <row r="146" spans="3:24">
      <c r="C146" s="55">
        <f t="shared" si="28"/>
        <v>121</v>
      </c>
      <c r="D146" s="87">
        <f t="shared" si="21"/>
        <v>0</v>
      </c>
      <c r="E146" s="88">
        <f t="shared" si="29"/>
        <v>0</v>
      </c>
      <c r="F146" s="78">
        <f t="shared" si="23"/>
        <v>0</v>
      </c>
      <c r="G146" s="67">
        <f t="shared" si="34"/>
        <v>0</v>
      </c>
      <c r="H146" s="67">
        <f t="shared" si="22"/>
        <v>0</v>
      </c>
      <c r="J146" s="79">
        <f t="shared" si="24"/>
        <v>121</v>
      </c>
      <c r="K146" s="93">
        <f t="shared" si="37"/>
        <v>0</v>
      </c>
      <c r="L146" s="81">
        <f t="shared" si="37"/>
        <v>0</v>
      </c>
      <c r="M146" s="82">
        <f t="shared" si="31"/>
        <v>0</v>
      </c>
      <c r="N146" s="83">
        <f t="shared" si="20"/>
        <v>0</v>
      </c>
      <c r="O146" s="94">
        <f t="shared" si="25"/>
        <v>0</v>
      </c>
      <c r="P146" s="94">
        <v>36</v>
      </c>
      <c r="Q146" s="94">
        <f t="shared" si="26"/>
        <v>0</v>
      </c>
      <c r="R146" s="82">
        <f t="shared" si="32"/>
        <v>36</v>
      </c>
      <c r="T146" s="84">
        <f t="shared" si="33"/>
        <v>-36</v>
      </c>
      <c r="V146" s="85">
        <f t="shared" si="27"/>
        <v>121</v>
      </c>
      <c r="X146" s="86" t="e">
        <f t="shared" si="38"/>
        <v>#REF!</v>
      </c>
    </row>
    <row r="147" spans="3:24">
      <c r="C147" s="55">
        <f t="shared" si="28"/>
        <v>122</v>
      </c>
      <c r="D147" s="87">
        <f t="shared" si="21"/>
        <v>0</v>
      </c>
      <c r="E147" s="88">
        <f t="shared" si="29"/>
        <v>0</v>
      </c>
      <c r="F147" s="78">
        <f t="shared" si="23"/>
        <v>0</v>
      </c>
      <c r="G147" s="67">
        <f t="shared" si="34"/>
        <v>0</v>
      </c>
      <c r="H147" s="67">
        <f t="shared" si="22"/>
        <v>0</v>
      </c>
      <c r="J147" s="79">
        <f t="shared" si="24"/>
        <v>122</v>
      </c>
      <c r="K147" s="93">
        <f t="shared" si="37"/>
        <v>0</v>
      </c>
      <c r="L147" s="81">
        <f t="shared" si="37"/>
        <v>0</v>
      </c>
      <c r="M147" s="82">
        <f t="shared" si="31"/>
        <v>0</v>
      </c>
      <c r="N147" s="83">
        <f t="shared" si="20"/>
        <v>0</v>
      </c>
      <c r="O147" s="94">
        <f t="shared" si="25"/>
        <v>0</v>
      </c>
      <c r="P147" s="94">
        <v>37</v>
      </c>
      <c r="Q147" s="94">
        <f t="shared" si="26"/>
        <v>0</v>
      </c>
      <c r="R147" s="82">
        <f t="shared" si="32"/>
        <v>37</v>
      </c>
      <c r="T147" s="84">
        <f t="shared" si="33"/>
        <v>-37</v>
      </c>
      <c r="V147" s="85">
        <f t="shared" si="27"/>
        <v>122</v>
      </c>
      <c r="X147" s="86" t="e">
        <f t="shared" si="38"/>
        <v>#REF!</v>
      </c>
    </row>
    <row r="148" spans="3:24">
      <c r="C148" s="55">
        <f t="shared" si="28"/>
        <v>123</v>
      </c>
      <c r="D148" s="87">
        <f t="shared" si="21"/>
        <v>0</v>
      </c>
      <c r="E148" s="88">
        <f t="shared" si="29"/>
        <v>0</v>
      </c>
      <c r="F148" s="78">
        <f t="shared" si="23"/>
        <v>0</v>
      </c>
      <c r="G148" s="67">
        <f t="shared" si="34"/>
        <v>0</v>
      </c>
      <c r="H148" s="67">
        <f t="shared" si="22"/>
        <v>0</v>
      </c>
      <c r="J148" s="79">
        <f t="shared" si="24"/>
        <v>123</v>
      </c>
      <c r="K148" s="93">
        <f t="shared" si="37"/>
        <v>0</v>
      </c>
      <c r="L148" s="81">
        <f t="shared" si="37"/>
        <v>0</v>
      </c>
      <c r="M148" s="82">
        <f t="shared" si="31"/>
        <v>0</v>
      </c>
      <c r="N148" s="83">
        <f t="shared" si="20"/>
        <v>0</v>
      </c>
      <c r="O148" s="94">
        <f t="shared" si="25"/>
        <v>0</v>
      </c>
      <c r="P148" s="94">
        <v>38</v>
      </c>
      <c r="Q148" s="94">
        <f t="shared" si="26"/>
        <v>0</v>
      </c>
      <c r="R148" s="82">
        <f t="shared" si="32"/>
        <v>38</v>
      </c>
      <c r="T148" s="84">
        <f t="shared" si="33"/>
        <v>-38</v>
      </c>
      <c r="V148" s="85">
        <f t="shared" si="27"/>
        <v>123</v>
      </c>
      <c r="X148" s="86" t="e">
        <f t="shared" si="38"/>
        <v>#REF!</v>
      </c>
    </row>
    <row r="149" spans="3:24">
      <c r="C149" s="55">
        <f t="shared" si="28"/>
        <v>124</v>
      </c>
      <c r="D149" s="87">
        <f t="shared" si="21"/>
        <v>0</v>
      </c>
      <c r="E149" s="88">
        <f t="shared" si="29"/>
        <v>0</v>
      </c>
      <c r="F149" s="78">
        <f t="shared" si="23"/>
        <v>0</v>
      </c>
      <c r="G149" s="67">
        <f t="shared" si="34"/>
        <v>0</v>
      </c>
      <c r="H149" s="67">
        <f t="shared" si="22"/>
        <v>0</v>
      </c>
      <c r="J149" s="79">
        <f t="shared" si="24"/>
        <v>124</v>
      </c>
      <c r="K149" s="93">
        <f t="shared" si="37"/>
        <v>0</v>
      </c>
      <c r="L149" s="81">
        <f t="shared" si="37"/>
        <v>0</v>
      </c>
      <c r="M149" s="82">
        <f t="shared" si="31"/>
        <v>0</v>
      </c>
      <c r="N149" s="83">
        <f t="shared" si="20"/>
        <v>0</v>
      </c>
      <c r="O149" s="94">
        <f t="shared" si="25"/>
        <v>0</v>
      </c>
      <c r="P149" s="94">
        <v>39</v>
      </c>
      <c r="Q149" s="94">
        <f t="shared" si="26"/>
        <v>0</v>
      </c>
      <c r="R149" s="82">
        <f t="shared" si="32"/>
        <v>39</v>
      </c>
      <c r="T149" s="84">
        <f t="shared" si="33"/>
        <v>-39</v>
      </c>
      <c r="V149" s="85">
        <f t="shared" si="27"/>
        <v>124</v>
      </c>
      <c r="X149" s="86" t="e">
        <f t="shared" si="38"/>
        <v>#REF!</v>
      </c>
    </row>
    <row r="150" spans="3:24">
      <c r="C150" s="55">
        <f t="shared" si="28"/>
        <v>125</v>
      </c>
      <c r="D150" s="87">
        <f t="shared" si="21"/>
        <v>0</v>
      </c>
      <c r="E150" s="88">
        <f t="shared" si="29"/>
        <v>0</v>
      </c>
      <c r="F150" s="78">
        <f t="shared" si="23"/>
        <v>0</v>
      </c>
      <c r="G150" s="67">
        <f t="shared" si="34"/>
        <v>0</v>
      </c>
      <c r="H150" s="67">
        <f t="shared" si="22"/>
        <v>0</v>
      </c>
      <c r="J150" s="79">
        <f t="shared" si="24"/>
        <v>125</v>
      </c>
      <c r="K150" s="93">
        <f t="shared" si="37"/>
        <v>0</v>
      </c>
      <c r="L150" s="81">
        <f t="shared" si="37"/>
        <v>0</v>
      </c>
      <c r="M150" s="82">
        <f t="shared" si="31"/>
        <v>0</v>
      </c>
      <c r="N150" s="83">
        <f t="shared" si="20"/>
        <v>0</v>
      </c>
      <c r="O150" s="94">
        <f t="shared" si="25"/>
        <v>0</v>
      </c>
      <c r="P150" s="94">
        <v>40</v>
      </c>
      <c r="Q150" s="94">
        <f t="shared" si="26"/>
        <v>0</v>
      </c>
      <c r="R150" s="82">
        <f t="shared" si="32"/>
        <v>40</v>
      </c>
      <c r="T150" s="84">
        <f t="shared" si="33"/>
        <v>-40</v>
      </c>
      <c r="V150" s="85">
        <f t="shared" si="27"/>
        <v>125</v>
      </c>
      <c r="X150" s="86" t="e">
        <f t="shared" si="38"/>
        <v>#REF!</v>
      </c>
    </row>
    <row r="151" spans="3:24">
      <c r="C151" s="55">
        <f t="shared" si="28"/>
        <v>126</v>
      </c>
      <c r="D151" s="87">
        <f t="shared" si="21"/>
        <v>0</v>
      </c>
      <c r="E151" s="88">
        <f t="shared" si="29"/>
        <v>0</v>
      </c>
      <c r="F151" s="78">
        <f t="shared" si="23"/>
        <v>0</v>
      </c>
      <c r="G151" s="67">
        <f t="shared" si="34"/>
        <v>0</v>
      </c>
      <c r="H151" s="67">
        <f t="shared" si="22"/>
        <v>0</v>
      </c>
      <c r="J151" s="79">
        <f t="shared" si="24"/>
        <v>126</v>
      </c>
      <c r="K151" s="93">
        <f t="shared" si="37"/>
        <v>0</v>
      </c>
      <c r="L151" s="81">
        <f t="shared" si="37"/>
        <v>0</v>
      </c>
      <c r="M151" s="82">
        <f t="shared" si="31"/>
        <v>0</v>
      </c>
      <c r="N151" s="83">
        <f t="shared" si="20"/>
        <v>0</v>
      </c>
      <c r="O151" s="94">
        <f t="shared" si="25"/>
        <v>0</v>
      </c>
      <c r="P151" s="94">
        <v>41</v>
      </c>
      <c r="Q151" s="94">
        <f t="shared" si="26"/>
        <v>0</v>
      </c>
      <c r="R151" s="82">
        <f t="shared" si="32"/>
        <v>41</v>
      </c>
      <c r="T151" s="84">
        <f t="shared" si="33"/>
        <v>-41</v>
      </c>
      <c r="V151" s="85">
        <f t="shared" si="27"/>
        <v>126</v>
      </c>
      <c r="X151" s="86" t="e">
        <f t="shared" si="38"/>
        <v>#REF!</v>
      </c>
    </row>
    <row r="152" spans="3:24">
      <c r="C152" s="55">
        <f t="shared" si="28"/>
        <v>127</v>
      </c>
      <c r="D152" s="87">
        <f t="shared" si="21"/>
        <v>0</v>
      </c>
      <c r="E152" s="88">
        <f t="shared" si="29"/>
        <v>0</v>
      </c>
      <c r="F152" s="78">
        <f t="shared" si="23"/>
        <v>0</v>
      </c>
      <c r="G152" s="67">
        <f t="shared" si="34"/>
        <v>0</v>
      </c>
      <c r="H152" s="67">
        <f t="shared" si="22"/>
        <v>0</v>
      </c>
      <c r="J152" s="79">
        <f t="shared" si="24"/>
        <v>127</v>
      </c>
      <c r="K152" s="93">
        <f t="shared" si="37"/>
        <v>0</v>
      </c>
      <c r="L152" s="81">
        <f t="shared" si="37"/>
        <v>0</v>
      </c>
      <c r="M152" s="82">
        <f t="shared" si="31"/>
        <v>0</v>
      </c>
      <c r="N152" s="83">
        <f t="shared" ref="N152:N205" si="39">D152</f>
        <v>0</v>
      </c>
      <c r="O152" s="94">
        <f t="shared" si="25"/>
        <v>0</v>
      </c>
      <c r="P152" s="94">
        <v>42</v>
      </c>
      <c r="Q152" s="94">
        <f t="shared" si="26"/>
        <v>0</v>
      </c>
      <c r="R152" s="82">
        <f t="shared" si="32"/>
        <v>42</v>
      </c>
      <c r="T152" s="84">
        <f t="shared" si="33"/>
        <v>-42</v>
      </c>
      <c r="V152" s="85">
        <f t="shared" si="27"/>
        <v>127</v>
      </c>
      <c r="X152" s="86" t="e">
        <f t="shared" si="38"/>
        <v>#REF!</v>
      </c>
    </row>
    <row r="153" spans="3:24">
      <c r="C153" s="55">
        <f t="shared" si="28"/>
        <v>128</v>
      </c>
      <c r="D153" s="87">
        <f t="shared" ref="D153:D205" si="40">$D$24</f>
        <v>0</v>
      </c>
      <c r="E153" s="88">
        <f t="shared" si="29"/>
        <v>0</v>
      </c>
      <c r="F153" s="78">
        <f t="shared" si="23"/>
        <v>0</v>
      </c>
      <c r="G153" s="67">
        <f t="shared" si="34"/>
        <v>0</v>
      </c>
      <c r="H153" s="67">
        <f t="shared" ref="H153:H205" si="41">H152-G153</f>
        <v>0</v>
      </c>
      <c r="J153" s="79">
        <f t="shared" si="24"/>
        <v>128</v>
      </c>
      <c r="K153" s="93">
        <f t="shared" si="37"/>
        <v>0</v>
      </c>
      <c r="L153" s="81">
        <f t="shared" si="37"/>
        <v>0</v>
      </c>
      <c r="M153" s="82">
        <f t="shared" si="31"/>
        <v>0</v>
      </c>
      <c r="N153" s="83">
        <f t="shared" si="39"/>
        <v>0</v>
      </c>
      <c r="O153" s="94">
        <f t="shared" si="25"/>
        <v>0</v>
      </c>
      <c r="P153" s="94">
        <v>43</v>
      </c>
      <c r="Q153" s="94">
        <f t="shared" si="26"/>
        <v>0</v>
      </c>
      <c r="R153" s="82">
        <f t="shared" si="32"/>
        <v>43</v>
      </c>
      <c r="T153" s="84">
        <f t="shared" si="33"/>
        <v>-43</v>
      </c>
      <c r="V153" s="85">
        <f t="shared" si="27"/>
        <v>128</v>
      </c>
      <c r="X153" s="86" t="e">
        <f t="shared" si="38"/>
        <v>#REF!</v>
      </c>
    </row>
    <row r="154" spans="3:24">
      <c r="C154" s="55">
        <f t="shared" si="28"/>
        <v>129</v>
      </c>
      <c r="D154" s="87">
        <f t="shared" si="40"/>
        <v>0</v>
      </c>
      <c r="E154" s="88">
        <f t="shared" si="29"/>
        <v>0</v>
      </c>
      <c r="F154" s="78">
        <f t="shared" ref="F154:F205" si="42">F153</f>
        <v>0</v>
      </c>
      <c r="G154" s="67">
        <f t="shared" si="34"/>
        <v>0</v>
      </c>
      <c r="H154" s="67">
        <f t="shared" si="41"/>
        <v>0</v>
      </c>
      <c r="J154" s="79">
        <f t="shared" ref="J154:J205" si="43">J153+1</f>
        <v>129</v>
      </c>
      <c r="K154" s="93">
        <f t="shared" si="37"/>
        <v>0</v>
      </c>
      <c r="L154" s="81">
        <f t="shared" si="37"/>
        <v>0</v>
      </c>
      <c r="M154" s="82">
        <f t="shared" si="31"/>
        <v>0</v>
      </c>
      <c r="N154" s="83">
        <f t="shared" si="39"/>
        <v>0</v>
      </c>
      <c r="O154" s="94">
        <f t="shared" ref="O154:O205" si="44">O153</f>
        <v>0</v>
      </c>
      <c r="P154" s="94">
        <v>44</v>
      </c>
      <c r="Q154" s="94">
        <f t="shared" ref="Q154:Q205" si="45">Q153</f>
        <v>0</v>
      </c>
      <c r="R154" s="82">
        <f t="shared" si="32"/>
        <v>44</v>
      </c>
      <c r="T154" s="84">
        <f t="shared" si="33"/>
        <v>-44</v>
      </c>
      <c r="V154" s="85">
        <f t="shared" ref="V154:V205" si="46">V153+1</f>
        <v>129</v>
      </c>
      <c r="X154" s="86" t="e">
        <f t="shared" si="38"/>
        <v>#REF!</v>
      </c>
    </row>
    <row r="155" spans="3:24">
      <c r="C155" s="55">
        <f t="shared" ref="C155:C205" si="47">C154+1</f>
        <v>130</v>
      </c>
      <c r="D155" s="87">
        <f t="shared" si="40"/>
        <v>0</v>
      </c>
      <c r="E155" s="88">
        <f t="shared" ref="E155:E205" si="48">$C$16*H154</f>
        <v>0</v>
      </c>
      <c r="F155" s="78">
        <f t="shared" si="42"/>
        <v>0</v>
      </c>
      <c r="G155" s="67">
        <f t="shared" si="34"/>
        <v>0</v>
      </c>
      <c r="H155" s="67">
        <f t="shared" si="41"/>
        <v>0</v>
      </c>
      <c r="J155" s="79">
        <f t="shared" si="43"/>
        <v>130</v>
      </c>
      <c r="K155" s="93">
        <f t="shared" ref="K155:L170" si="49">K154</f>
        <v>0</v>
      </c>
      <c r="L155" s="81">
        <f t="shared" si="49"/>
        <v>0</v>
      </c>
      <c r="M155" s="82">
        <f t="shared" ref="M155:M205" si="50">K155+L155</f>
        <v>0</v>
      </c>
      <c r="N155" s="83">
        <f t="shared" si="39"/>
        <v>0</v>
      </c>
      <c r="O155" s="94">
        <f t="shared" si="44"/>
        <v>0</v>
      </c>
      <c r="P155" s="94">
        <v>45</v>
      </c>
      <c r="Q155" s="94">
        <f t="shared" si="45"/>
        <v>0</v>
      </c>
      <c r="R155" s="82">
        <f t="shared" ref="R155:R205" si="51">N155+O155+P155+Q155</f>
        <v>45</v>
      </c>
      <c r="T155" s="84">
        <f t="shared" ref="T155:T205" si="52">M155-R155</f>
        <v>-45</v>
      </c>
      <c r="V155" s="85">
        <f t="shared" si="46"/>
        <v>130</v>
      </c>
      <c r="X155" s="86" t="e">
        <f t="shared" si="38"/>
        <v>#REF!</v>
      </c>
    </row>
    <row r="156" spans="3:24">
      <c r="C156" s="55">
        <f t="shared" si="47"/>
        <v>131</v>
      </c>
      <c r="D156" s="87">
        <f t="shared" si="40"/>
        <v>0</v>
      </c>
      <c r="E156" s="88">
        <f t="shared" si="48"/>
        <v>0</v>
      </c>
      <c r="F156" s="78">
        <f t="shared" si="42"/>
        <v>0</v>
      </c>
      <c r="G156" s="67">
        <f t="shared" ref="G156:G205" si="53">D156-E156-F156</f>
        <v>0</v>
      </c>
      <c r="H156" s="67">
        <f t="shared" si="41"/>
        <v>0</v>
      </c>
      <c r="J156" s="79">
        <f t="shared" si="43"/>
        <v>131</v>
      </c>
      <c r="K156" s="93">
        <f t="shared" si="49"/>
        <v>0</v>
      </c>
      <c r="L156" s="81">
        <f t="shared" si="49"/>
        <v>0</v>
      </c>
      <c r="M156" s="82">
        <f t="shared" si="50"/>
        <v>0</v>
      </c>
      <c r="N156" s="83">
        <f t="shared" si="39"/>
        <v>0</v>
      </c>
      <c r="O156" s="94">
        <f t="shared" si="44"/>
        <v>0</v>
      </c>
      <c r="P156" s="94">
        <v>46</v>
      </c>
      <c r="Q156" s="94">
        <f t="shared" si="45"/>
        <v>0</v>
      </c>
      <c r="R156" s="82">
        <f t="shared" si="51"/>
        <v>46</v>
      </c>
      <c r="T156" s="84">
        <f t="shared" si="52"/>
        <v>-46</v>
      </c>
      <c r="V156" s="85">
        <f t="shared" si="46"/>
        <v>131</v>
      </c>
      <c r="X156" s="86" t="e">
        <f t="shared" si="38"/>
        <v>#REF!</v>
      </c>
    </row>
    <row r="157" spans="3:24">
      <c r="C157" s="64">
        <f t="shared" si="47"/>
        <v>132</v>
      </c>
      <c r="D157" s="65">
        <f t="shared" si="40"/>
        <v>0</v>
      </c>
      <c r="E157" s="66">
        <f t="shared" si="48"/>
        <v>0</v>
      </c>
      <c r="F157" s="89">
        <f t="shared" si="42"/>
        <v>0</v>
      </c>
      <c r="G157" s="90">
        <f t="shared" si="53"/>
        <v>0</v>
      </c>
      <c r="H157" s="90">
        <f t="shared" si="41"/>
        <v>0</v>
      </c>
      <c r="I157" s="68"/>
      <c r="J157" s="69">
        <f t="shared" si="43"/>
        <v>132</v>
      </c>
      <c r="K157" s="70">
        <f t="shared" si="49"/>
        <v>0</v>
      </c>
      <c r="L157" s="71">
        <f t="shared" si="49"/>
        <v>0</v>
      </c>
      <c r="M157" s="72">
        <f t="shared" si="50"/>
        <v>0</v>
      </c>
      <c r="N157" s="73">
        <f t="shared" si="39"/>
        <v>0</v>
      </c>
      <c r="O157" s="71">
        <f t="shared" si="44"/>
        <v>0</v>
      </c>
      <c r="P157" s="71">
        <v>47</v>
      </c>
      <c r="Q157" s="71">
        <f t="shared" si="45"/>
        <v>0</v>
      </c>
      <c r="R157" s="72">
        <f t="shared" si="51"/>
        <v>47</v>
      </c>
      <c r="S157" s="68"/>
      <c r="T157" s="74">
        <f t="shared" si="52"/>
        <v>-47</v>
      </c>
      <c r="V157" s="91">
        <f t="shared" si="46"/>
        <v>132</v>
      </c>
      <c r="X157" s="86" t="e">
        <f t="shared" si="38"/>
        <v>#REF!</v>
      </c>
    </row>
    <row r="158" spans="3:24">
      <c r="C158" s="55">
        <f t="shared" si="47"/>
        <v>133</v>
      </c>
      <c r="D158" s="87">
        <f t="shared" si="40"/>
        <v>0</v>
      </c>
      <c r="E158" s="88">
        <f t="shared" si="48"/>
        <v>0</v>
      </c>
      <c r="F158" s="78">
        <f t="shared" si="42"/>
        <v>0</v>
      </c>
      <c r="G158" s="67">
        <f t="shared" si="53"/>
        <v>0</v>
      </c>
      <c r="H158" s="67">
        <f t="shared" si="41"/>
        <v>0</v>
      </c>
      <c r="J158" s="79">
        <f t="shared" si="43"/>
        <v>133</v>
      </c>
      <c r="K158" s="93">
        <f t="shared" si="49"/>
        <v>0</v>
      </c>
      <c r="L158" s="81">
        <f t="shared" si="49"/>
        <v>0</v>
      </c>
      <c r="M158" s="82">
        <f t="shared" si="50"/>
        <v>0</v>
      </c>
      <c r="N158" s="83">
        <f t="shared" si="39"/>
        <v>0</v>
      </c>
      <c r="O158" s="94">
        <f t="shared" si="44"/>
        <v>0</v>
      </c>
      <c r="P158" s="94">
        <v>48</v>
      </c>
      <c r="Q158" s="94">
        <f t="shared" si="45"/>
        <v>0</v>
      </c>
      <c r="R158" s="82">
        <f t="shared" si="51"/>
        <v>48</v>
      </c>
      <c r="T158" s="84">
        <f t="shared" si="52"/>
        <v>-48</v>
      </c>
      <c r="V158" s="85">
        <f t="shared" si="46"/>
        <v>133</v>
      </c>
      <c r="X158" s="86" t="e">
        <f t="shared" si="38"/>
        <v>#REF!</v>
      </c>
    </row>
    <row r="159" spans="3:24">
      <c r="C159" s="55">
        <f t="shared" si="47"/>
        <v>134</v>
      </c>
      <c r="D159" s="87">
        <f t="shared" si="40"/>
        <v>0</v>
      </c>
      <c r="E159" s="88">
        <f t="shared" si="48"/>
        <v>0</v>
      </c>
      <c r="F159" s="78">
        <f t="shared" si="42"/>
        <v>0</v>
      </c>
      <c r="G159" s="67">
        <f t="shared" si="53"/>
        <v>0</v>
      </c>
      <c r="H159" s="67">
        <f t="shared" si="41"/>
        <v>0</v>
      </c>
      <c r="J159" s="79">
        <f t="shared" si="43"/>
        <v>134</v>
      </c>
      <c r="K159" s="93">
        <f t="shared" si="49"/>
        <v>0</v>
      </c>
      <c r="L159" s="81">
        <f t="shared" si="49"/>
        <v>0</v>
      </c>
      <c r="M159" s="82">
        <f t="shared" si="50"/>
        <v>0</v>
      </c>
      <c r="N159" s="83">
        <f t="shared" si="39"/>
        <v>0</v>
      </c>
      <c r="O159" s="94">
        <f t="shared" si="44"/>
        <v>0</v>
      </c>
      <c r="P159" s="94">
        <v>49</v>
      </c>
      <c r="Q159" s="94">
        <f t="shared" si="45"/>
        <v>0</v>
      </c>
      <c r="R159" s="82">
        <f t="shared" si="51"/>
        <v>49</v>
      </c>
      <c r="T159" s="84">
        <f t="shared" si="52"/>
        <v>-49</v>
      </c>
      <c r="V159" s="85">
        <f t="shared" si="46"/>
        <v>134</v>
      </c>
      <c r="X159" s="86" t="e">
        <f t="shared" si="38"/>
        <v>#REF!</v>
      </c>
    </row>
    <row r="160" spans="3:24">
      <c r="C160" s="55">
        <f t="shared" si="47"/>
        <v>135</v>
      </c>
      <c r="D160" s="87">
        <f t="shared" si="40"/>
        <v>0</v>
      </c>
      <c r="E160" s="88">
        <f t="shared" si="48"/>
        <v>0</v>
      </c>
      <c r="F160" s="78">
        <f t="shared" si="42"/>
        <v>0</v>
      </c>
      <c r="G160" s="67">
        <f t="shared" si="53"/>
        <v>0</v>
      </c>
      <c r="H160" s="67">
        <f t="shared" si="41"/>
        <v>0</v>
      </c>
      <c r="J160" s="79">
        <f t="shared" si="43"/>
        <v>135</v>
      </c>
      <c r="K160" s="93">
        <f t="shared" si="49"/>
        <v>0</v>
      </c>
      <c r="L160" s="81">
        <f t="shared" si="49"/>
        <v>0</v>
      </c>
      <c r="M160" s="82">
        <f t="shared" si="50"/>
        <v>0</v>
      </c>
      <c r="N160" s="83">
        <f t="shared" si="39"/>
        <v>0</v>
      </c>
      <c r="O160" s="94">
        <f t="shared" si="44"/>
        <v>0</v>
      </c>
      <c r="P160" s="94">
        <v>50</v>
      </c>
      <c r="Q160" s="94">
        <f t="shared" si="45"/>
        <v>0</v>
      </c>
      <c r="R160" s="82">
        <f t="shared" si="51"/>
        <v>50</v>
      </c>
      <c r="T160" s="84">
        <f t="shared" si="52"/>
        <v>-50</v>
      </c>
      <c r="V160" s="85">
        <f t="shared" si="46"/>
        <v>135</v>
      </c>
      <c r="X160" s="86" t="e">
        <f t="shared" si="38"/>
        <v>#REF!</v>
      </c>
    </row>
    <row r="161" spans="3:24">
      <c r="C161" s="55">
        <f t="shared" si="47"/>
        <v>136</v>
      </c>
      <c r="D161" s="87">
        <f t="shared" si="40"/>
        <v>0</v>
      </c>
      <c r="E161" s="88">
        <f t="shared" si="48"/>
        <v>0</v>
      </c>
      <c r="F161" s="78">
        <f t="shared" si="42"/>
        <v>0</v>
      </c>
      <c r="G161" s="67">
        <f t="shared" si="53"/>
        <v>0</v>
      </c>
      <c r="H161" s="67">
        <f t="shared" si="41"/>
        <v>0</v>
      </c>
      <c r="J161" s="79">
        <f t="shared" si="43"/>
        <v>136</v>
      </c>
      <c r="K161" s="93">
        <f t="shared" si="49"/>
        <v>0</v>
      </c>
      <c r="L161" s="81">
        <f t="shared" si="49"/>
        <v>0</v>
      </c>
      <c r="M161" s="82">
        <f t="shared" si="50"/>
        <v>0</v>
      </c>
      <c r="N161" s="83">
        <f t="shared" si="39"/>
        <v>0</v>
      </c>
      <c r="O161" s="94">
        <f t="shared" si="44"/>
        <v>0</v>
      </c>
      <c r="P161" s="94">
        <v>51</v>
      </c>
      <c r="Q161" s="94">
        <f t="shared" si="45"/>
        <v>0</v>
      </c>
      <c r="R161" s="82">
        <f t="shared" si="51"/>
        <v>51</v>
      </c>
      <c r="T161" s="84">
        <f t="shared" si="52"/>
        <v>-51</v>
      </c>
      <c r="V161" s="85">
        <f t="shared" si="46"/>
        <v>136</v>
      </c>
      <c r="X161" s="86" t="e">
        <f t="shared" si="38"/>
        <v>#REF!</v>
      </c>
    </row>
    <row r="162" spans="3:24">
      <c r="C162" s="55">
        <f t="shared" si="47"/>
        <v>137</v>
      </c>
      <c r="D162" s="87">
        <f t="shared" si="40"/>
        <v>0</v>
      </c>
      <c r="E162" s="88">
        <f t="shared" si="48"/>
        <v>0</v>
      </c>
      <c r="F162" s="78">
        <f t="shared" si="42"/>
        <v>0</v>
      </c>
      <c r="G162" s="67">
        <f t="shared" si="53"/>
        <v>0</v>
      </c>
      <c r="H162" s="67">
        <f t="shared" si="41"/>
        <v>0</v>
      </c>
      <c r="J162" s="79">
        <f t="shared" si="43"/>
        <v>137</v>
      </c>
      <c r="K162" s="93">
        <f t="shared" si="49"/>
        <v>0</v>
      </c>
      <c r="L162" s="81">
        <f t="shared" si="49"/>
        <v>0</v>
      </c>
      <c r="M162" s="82">
        <f t="shared" si="50"/>
        <v>0</v>
      </c>
      <c r="N162" s="83">
        <f t="shared" si="39"/>
        <v>0</v>
      </c>
      <c r="O162" s="94">
        <f t="shared" si="44"/>
        <v>0</v>
      </c>
      <c r="P162" s="94">
        <v>52</v>
      </c>
      <c r="Q162" s="94">
        <f t="shared" si="45"/>
        <v>0</v>
      </c>
      <c r="R162" s="82">
        <f t="shared" si="51"/>
        <v>52</v>
      </c>
      <c r="T162" s="84">
        <f t="shared" si="52"/>
        <v>-52</v>
      </c>
      <c r="V162" s="85">
        <f t="shared" si="46"/>
        <v>137</v>
      </c>
      <c r="X162" s="86" t="e">
        <f t="shared" si="38"/>
        <v>#REF!</v>
      </c>
    </row>
    <row r="163" spans="3:24">
      <c r="C163" s="55">
        <f t="shared" si="47"/>
        <v>138</v>
      </c>
      <c r="D163" s="87">
        <f t="shared" si="40"/>
        <v>0</v>
      </c>
      <c r="E163" s="88">
        <f t="shared" si="48"/>
        <v>0</v>
      </c>
      <c r="F163" s="78">
        <f t="shared" si="42"/>
        <v>0</v>
      </c>
      <c r="G163" s="67">
        <f t="shared" si="53"/>
        <v>0</v>
      </c>
      <c r="H163" s="67">
        <f t="shared" si="41"/>
        <v>0</v>
      </c>
      <c r="J163" s="79">
        <f t="shared" si="43"/>
        <v>138</v>
      </c>
      <c r="K163" s="93">
        <f t="shared" si="49"/>
        <v>0</v>
      </c>
      <c r="L163" s="81">
        <f t="shared" si="49"/>
        <v>0</v>
      </c>
      <c r="M163" s="82">
        <f t="shared" si="50"/>
        <v>0</v>
      </c>
      <c r="N163" s="83">
        <f t="shared" si="39"/>
        <v>0</v>
      </c>
      <c r="O163" s="94">
        <f t="shared" si="44"/>
        <v>0</v>
      </c>
      <c r="P163" s="94">
        <v>53</v>
      </c>
      <c r="Q163" s="94">
        <f t="shared" si="45"/>
        <v>0</v>
      </c>
      <c r="R163" s="82">
        <f t="shared" si="51"/>
        <v>53</v>
      </c>
      <c r="T163" s="84">
        <f t="shared" si="52"/>
        <v>-53</v>
      </c>
      <c r="V163" s="85">
        <f t="shared" si="46"/>
        <v>138</v>
      </c>
      <c r="X163" s="86" t="e">
        <f t="shared" si="38"/>
        <v>#REF!</v>
      </c>
    </row>
    <row r="164" spans="3:24">
      <c r="C164" s="55">
        <f t="shared" si="47"/>
        <v>139</v>
      </c>
      <c r="D164" s="87">
        <f t="shared" si="40"/>
        <v>0</v>
      </c>
      <c r="E164" s="88">
        <f t="shared" si="48"/>
        <v>0</v>
      </c>
      <c r="F164" s="78">
        <f t="shared" si="42"/>
        <v>0</v>
      </c>
      <c r="G164" s="67">
        <f t="shared" si="53"/>
        <v>0</v>
      </c>
      <c r="H164" s="67">
        <f t="shared" si="41"/>
        <v>0</v>
      </c>
      <c r="J164" s="79">
        <f t="shared" si="43"/>
        <v>139</v>
      </c>
      <c r="K164" s="93">
        <f t="shared" si="49"/>
        <v>0</v>
      </c>
      <c r="L164" s="81">
        <f t="shared" si="49"/>
        <v>0</v>
      </c>
      <c r="M164" s="82">
        <f t="shared" si="50"/>
        <v>0</v>
      </c>
      <c r="N164" s="83">
        <f t="shared" si="39"/>
        <v>0</v>
      </c>
      <c r="O164" s="94">
        <f t="shared" si="44"/>
        <v>0</v>
      </c>
      <c r="P164" s="94">
        <v>54</v>
      </c>
      <c r="Q164" s="94">
        <f t="shared" si="45"/>
        <v>0</v>
      </c>
      <c r="R164" s="82">
        <f t="shared" si="51"/>
        <v>54</v>
      </c>
      <c r="T164" s="84">
        <f t="shared" si="52"/>
        <v>-54</v>
      </c>
      <c r="V164" s="85">
        <f t="shared" si="46"/>
        <v>139</v>
      </c>
      <c r="X164" s="86" t="e">
        <f t="shared" si="38"/>
        <v>#REF!</v>
      </c>
    </row>
    <row r="165" spans="3:24">
      <c r="C165" s="55">
        <f t="shared" si="47"/>
        <v>140</v>
      </c>
      <c r="D165" s="87">
        <f t="shared" si="40"/>
        <v>0</v>
      </c>
      <c r="E165" s="88">
        <f t="shared" si="48"/>
        <v>0</v>
      </c>
      <c r="F165" s="78">
        <f t="shared" si="42"/>
        <v>0</v>
      </c>
      <c r="G165" s="67">
        <f t="shared" si="53"/>
        <v>0</v>
      </c>
      <c r="H165" s="67">
        <f t="shared" si="41"/>
        <v>0</v>
      </c>
      <c r="J165" s="79">
        <f t="shared" si="43"/>
        <v>140</v>
      </c>
      <c r="K165" s="93">
        <f t="shared" si="49"/>
        <v>0</v>
      </c>
      <c r="L165" s="81">
        <f t="shared" si="49"/>
        <v>0</v>
      </c>
      <c r="M165" s="82">
        <f t="shared" si="50"/>
        <v>0</v>
      </c>
      <c r="N165" s="83">
        <f t="shared" si="39"/>
        <v>0</v>
      </c>
      <c r="O165" s="94">
        <f t="shared" si="44"/>
        <v>0</v>
      </c>
      <c r="P165" s="94">
        <v>55</v>
      </c>
      <c r="Q165" s="94">
        <f t="shared" si="45"/>
        <v>0</v>
      </c>
      <c r="R165" s="82">
        <f t="shared" si="51"/>
        <v>55</v>
      </c>
      <c r="T165" s="84">
        <f t="shared" si="52"/>
        <v>-55</v>
      </c>
      <c r="V165" s="85">
        <f t="shared" si="46"/>
        <v>140</v>
      </c>
      <c r="X165" s="86" t="e">
        <f t="shared" si="38"/>
        <v>#REF!</v>
      </c>
    </row>
    <row r="166" spans="3:24">
      <c r="C166" s="55">
        <f t="shared" si="47"/>
        <v>141</v>
      </c>
      <c r="D166" s="87">
        <f t="shared" si="40"/>
        <v>0</v>
      </c>
      <c r="E166" s="88">
        <f t="shared" si="48"/>
        <v>0</v>
      </c>
      <c r="F166" s="78">
        <f t="shared" si="42"/>
        <v>0</v>
      </c>
      <c r="G166" s="67">
        <f t="shared" si="53"/>
        <v>0</v>
      </c>
      <c r="H166" s="67">
        <f t="shared" si="41"/>
        <v>0</v>
      </c>
      <c r="J166" s="79">
        <f t="shared" si="43"/>
        <v>141</v>
      </c>
      <c r="K166" s="93">
        <f t="shared" si="49"/>
        <v>0</v>
      </c>
      <c r="L166" s="81">
        <f t="shared" si="49"/>
        <v>0</v>
      </c>
      <c r="M166" s="82">
        <f t="shared" si="50"/>
        <v>0</v>
      </c>
      <c r="N166" s="83">
        <f t="shared" si="39"/>
        <v>0</v>
      </c>
      <c r="O166" s="94">
        <f t="shared" si="44"/>
        <v>0</v>
      </c>
      <c r="P166" s="94">
        <v>56</v>
      </c>
      <c r="Q166" s="94">
        <f t="shared" si="45"/>
        <v>0</v>
      </c>
      <c r="R166" s="82">
        <f t="shared" si="51"/>
        <v>56</v>
      </c>
      <c r="T166" s="84">
        <f t="shared" si="52"/>
        <v>-56</v>
      </c>
      <c r="V166" s="85">
        <f t="shared" si="46"/>
        <v>141</v>
      </c>
      <c r="X166" s="86" t="e">
        <f t="shared" si="38"/>
        <v>#REF!</v>
      </c>
    </row>
    <row r="167" spans="3:24">
      <c r="C167" s="55">
        <f t="shared" si="47"/>
        <v>142</v>
      </c>
      <c r="D167" s="87">
        <f t="shared" si="40"/>
        <v>0</v>
      </c>
      <c r="E167" s="88">
        <f t="shared" si="48"/>
        <v>0</v>
      </c>
      <c r="F167" s="78">
        <f t="shared" si="42"/>
        <v>0</v>
      </c>
      <c r="G167" s="67">
        <f t="shared" si="53"/>
        <v>0</v>
      </c>
      <c r="H167" s="67">
        <f t="shared" si="41"/>
        <v>0</v>
      </c>
      <c r="J167" s="79">
        <f t="shared" si="43"/>
        <v>142</v>
      </c>
      <c r="K167" s="93">
        <f t="shared" si="49"/>
        <v>0</v>
      </c>
      <c r="L167" s="81">
        <f t="shared" si="49"/>
        <v>0</v>
      </c>
      <c r="M167" s="82">
        <f t="shared" si="50"/>
        <v>0</v>
      </c>
      <c r="N167" s="83">
        <f t="shared" si="39"/>
        <v>0</v>
      </c>
      <c r="O167" s="94">
        <f t="shared" si="44"/>
        <v>0</v>
      </c>
      <c r="P167" s="94">
        <v>57</v>
      </c>
      <c r="Q167" s="94">
        <f t="shared" si="45"/>
        <v>0</v>
      </c>
      <c r="R167" s="82">
        <f t="shared" si="51"/>
        <v>57</v>
      </c>
      <c r="T167" s="84">
        <f t="shared" si="52"/>
        <v>-57</v>
      </c>
      <c r="V167" s="85">
        <f t="shared" si="46"/>
        <v>142</v>
      </c>
      <c r="X167" s="86" t="e">
        <f t="shared" si="38"/>
        <v>#REF!</v>
      </c>
    </row>
    <row r="168" spans="3:24">
      <c r="C168" s="55">
        <f t="shared" si="47"/>
        <v>143</v>
      </c>
      <c r="D168" s="87">
        <f t="shared" si="40"/>
        <v>0</v>
      </c>
      <c r="E168" s="88">
        <f t="shared" si="48"/>
        <v>0</v>
      </c>
      <c r="F168" s="78">
        <f t="shared" si="42"/>
        <v>0</v>
      </c>
      <c r="G168" s="67">
        <f t="shared" si="53"/>
        <v>0</v>
      </c>
      <c r="H168" s="67">
        <f t="shared" si="41"/>
        <v>0</v>
      </c>
      <c r="J168" s="79">
        <f t="shared" si="43"/>
        <v>143</v>
      </c>
      <c r="K168" s="93">
        <f t="shared" si="49"/>
        <v>0</v>
      </c>
      <c r="L168" s="81">
        <f t="shared" si="49"/>
        <v>0</v>
      </c>
      <c r="M168" s="82">
        <f t="shared" si="50"/>
        <v>0</v>
      </c>
      <c r="N168" s="83">
        <f t="shared" si="39"/>
        <v>0</v>
      </c>
      <c r="O168" s="94">
        <f t="shared" si="44"/>
        <v>0</v>
      </c>
      <c r="P168" s="94">
        <v>58</v>
      </c>
      <c r="Q168" s="94">
        <f t="shared" si="45"/>
        <v>0</v>
      </c>
      <c r="R168" s="82">
        <f t="shared" si="51"/>
        <v>58</v>
      </c>
      <c r="T168" s="84">
        <f t="shared" si="52"/>
        <v>-58</v>
      </c>
      <c r="V168" s="85">
        <f t="shared" si="46"/>
        <v>143</v>
      </c>
      <c r="X168" s="86" t="e">
        <f t="shared" si="38"/>
        <v>#REF!</v>
      </c>
    </row>
    <row r="169" spans="3:24">
      <c r="C169" s="64">
        <f t="shared" si="47"/>
        <v>144</v>
      </c>
      <c r="D169" s="65">
        <f t="shared" si="40"/>
        <v>0</v>
      </c>
      <c r="E169" s="66">
        <f t="shared" si="48"/>
        <v>0</v>
      </c>
      <c r="F169" s="89">
        <f t="shared" si="42"/>
        <v>0</v>
      </c>
      <c r="G169" s="90">
        <f t="shared" si="53"/>
        <v>0</v>
      </c>
      <c r="H169" s="90">
        <f t="shared" si="41"/>
        <v>0</v>
      </c>
      <c r="I169" s="68"/>
      <c r="J169" s="69">
        <f t="shared" si="43"/>
        <v>144</v>
      </c>
      <c r="K169" s="70">
        <f t="shared" si="49"/>
        <v>0</v>
      </c>
      <c r="L169" s="71">
        <f t="shared" si="49"/>
        <v>0</v>
      </c>
      <c r="M169" s="72">
        <f t="shared" si="50"/>
        <v>0</v>
      </c>
      <c r="N169" s="73">
        <f t="shared" si="39"/>
        <v>0</v>
      </c>
      <c r="O169" s="71">
        <f t="shared" si="44"/>
        <v>0</v>
      </c>
      <c r="P169" s="71">
        <v>59</v>
      </c>
      <c r="Q169" s="71">
        <f t="shared" si="45"/>
        <v>0</v>
      </c>
      <c r="R169" s="72">
        <f t="shared" si="51"/>
        <v>59</v>
      </c>
      <c r="S169" s="68"/>
      <c r="T169" s="74">
        <f t="shared" si="52"/>
        <v>-59</v>
      </c>
      <c r="V169" s="91">
        <f t="shared" si="46"/>
        <v>144</v>
      </c>
      <c r="X169" s="86" t="e">
        <f t="shared" si="38"/>
        <v>#REF!</v>
      </c>
    </row>
    <row r="170" spans="3:24">
      <c r="C170" s="55">
        <f t="shared" si="47"/>
        <v>145</v>
      </c>
      <c r="D170" s="87">
        <f t="shared" si="40"/>
        <v>0</v>
      </c>
      <c r="E170" s="88">
        <f t="shared" si="48"/>
        <v>0</v>
      </c>
      <c r="F170" s="78">
        <f t="shared" si="42"/>
        <v>0</v>
      </c>
      <c r="G170" s="67">
        <f t="shared" si="53"/>
        <v>0</v>
      </c>
      <c r="H170" s="67">
        <f t="shared" si="41"/>
        <v>0</v>
      </c>
      <c r="J170" s="79">
        <f t="shared" si="43"/>
        <v>145</v>
      </c>
      <c r="K170" s="93">
        <f t="shared" si="49"/>
        <v>0</v>
      </c>
      <c r="L170" s="81">
        <f t="shared" si="49"/>
        <v>0</v>
      </c>
      <c r="M170" s="82">
        <f t="shared" si="50"/>
        <v>0</v>
      </c>
      <c r="N170" s="83">
        <f t="shared" si="39"/>
        <v>0</v>
      </c>
      <c r="O170" s="94">
        <f t="shared" si="44"/>
        <v>0</v>
      </c>
      <c r="P170" s="94">
        <v>60</v>
      </c>
      <c r="Q170" s="94">
        <f t="shared" si="45"/>
        <v>0</v>
      </c>
      <c r="R170" s="82">
        <f t="shared" si="51"/>
        <v>60</v>
      </c>
      <c r="T170" s="84">
        <f t="shared" si="52"/>
        <v>-60</v>
      </c>
      <c r="V170" s="85">
        <f t="shared" si="46"/>
        <v>145</v>
      </c>
      <c r="X170" s="86" t="e">
        <f t="shared" si="38"/>
        <v>#REF!</v>
      </c>
    </row>
    <row r="171" spans="3:24">
      <c r="C171" s="55">
        <f t="shared" si="47"/>
        <v>146</v>
      </c>
      <c r="D171" s="87">
        <f t="shared" si="40"/>
        <v>0</v>
      </c>
      <c r="E171" s="88">
        <f t="shared" si="48"/>
        <v>0</v>
      </c>
      <c r="F171" s="78">
        <f t="shared" si="42"/>
        <v>0</v>
      </c>
      <c r="G171" s="67">
        <f t="shared" si="53"/>
        <v>0</v>
      </c>
      <c r="H171" s="67">
        <f t="shared" si="41"/>
        <v>0</v>
      </c>
      <c r="J171" s="79">
        <f t="shared" si="43"/>
        <v>146</v>
      </c>
      <c r="K171" s="93">
        <f t="shared" ref="K171:L186" si="54">K170</f>
        <v>0</v>
      </c>
      <c r="L171" s="81">
        <f t="shared" si="54"/>
        <v>0</v>
      </c>
      <c r="M171" s="82">
        <f t="shared" si="50"/>
        <v>0</v>
      </c>
      <c r="N171" s="83">
        <f t="shared" si="39"/>
        <v>0</v>
      </c>
      <c r="O171" s="94">
        <f t="shared" si="44"/>
        <v>0</v>
      </c>
      <c r="P171" s="94">
        <v>61</v>
      </c>
      <c r="Q171" s="94">
        <f t="shared" si="45"/>
        <v>0</v>
      </c>
      <c r="R171" s="82">
        <f t="shared" si="51"/>
        <v>61</v>
      </c>
      <c r="T171" s="84">
        <f t="shared" si="52"/>
        <v>-61</v>
      </c>
      <c r="V171" s="85">
        <f t="shared" si="46"/>
        <v>146</v>
      </c>
      <c r="X171" s="86" t="e">
        <f t="shared" si="38"/>
        <v>#REF!</v>
      </c>
    </row>
    <row r="172" spans="3:24">
      <c r="C172" s="55">
        <f t="shared" si="47"/>
        <v>147</v>
      </c>
      <c r="D172" s="87">
        <f t="shared" si="40"/>
        <v>0</v>
      </c>
      <c r="E172" s="88">
        <f t="shared" si="48"/>
        <v>0</v>
      </c>
      <c r="F172" s="78">
        <f t="shared" si="42"/>
        <v>0</v>
      </c>
      <c r="G172" s="67">
        <f t="shared" si="53"/>
        <v>0</v>
      </c>
      <c r="H172" s="67">
        <f t="shared" si="41"/>
        <v>0</v>
      </c>
      <c r="J172" s="79">
        <f t="shared" si="43"/>
        <v>147</v>
      </c>
      <c r="K172" s="93">
        <f t="shared" si="54"/>
        <v>0</v>
      </c>
      <c r="L172" s="81">
        <f t="shared" si="54"/>
        <v>0</v>
      </c>
      <c r="M172" s="82">
        <f t="shared" si="50"/>
        <v>0</v>
      </c>
      <c r="N172" s="83">
        <f t="shared" si="39"/>
        <v>0</v>
      </c>
      <c r="O172" s="94">
        <f t="shared" si="44"/>
        <v>0</v>
      </c>
      <c r="P172" s="94">
        <v>62</v>
      </c>
      <c r="Q172" s="94">
        <f t="shared" si="45"/>
        <v>0</v>
      </c>
      <c r="R172" s="82">
        <f t="shared" si="51"/>
        <v>62</v>
      </c>
      <c r="T172" s="84">
        <f t="shared" si="52"/>
        <v>-62</v>
      </c>
      <c r="V172" s="85">
        <f t="shared" si="46"/>
        <v>147</v>
      </c>
      <c r="X172" s="86" t="e">
        <f t="shared" si="38"/>
        <v>#REF!</v>
      </c>
    </row>
    <row r="173" spans="3:24">
      <c r="C173" s="55">
        <f t="shared" si="47"/>
        <v>148</v>
      </c>
      <c r="D173" s="87">
        <f t="shared" si="40"/>
        <v>0</v>
      </c>
      <c r="E173" s="88">
        <f t="shared" si="48"/>
        <v>0</v>
      </c>
      <c r="F173" s="78">
        <f t="shared" si="42"/>
        <v>0</v>
      </c>
      <c r="G173" s="67">
        <f t="shared" si="53"/>
        <v>0</v>
      </c>
      <c r="H173" s="67">
        <f t="shared" si="41"/>
        <v>0</v>
      </c>
      <c r="J173" s="79">
        <f t="shared" si="43"/>
        <v>148</v>
      </c>
      <c r="K173" s="93">
        <f t="shared" si="54"/>
        <v>0</v>
      </c>
      <c r="L173" s="81">
        <f t="shared" si="54"/>
        <v>0</v>
      </c>
      <c r="M173" s="82">
        <f t="shared" si="50"/>
        <v>0</v>
      </c>
      <c r="N173" s="83">
        <f t="shared" si="39"/>
        <v>0</v>
      </c>
      <c r="O173" s="94">
        <f t="shared" si="44"/>
        <v>0</v>
      </c>
      <c r="P173" s="94">
        <v>63</v>
      </c>
      <c r="Q173" s="94">
        <f t="shared" si="45"/>
        <v>0</v>
      </c>
      <c r="R173" s="82">
        <f t="shared" si="51"/>
        <v>63</v>
      </c>
      <c r="T173" s="84">
        <f t="shared" si="52"/>
        <v>-63</v>
      </c>
      <c r="V173" s="85">
        <f t="shared" si="46"/>
        <v>148</v>
      </c>
      <c r="X173" s="86" t="e">
        <f t="shared" si="38"/>
        <v>#REF!</v>
      </c>
    </row>
    <row r="174" spans="3:24">
      <c r="C174" s="55">
        <f t="shared" si="47"/>
        <v>149</v>
      </c>
      <c r="D174" s="87">
        <f t="shared" si="40"/>
        <v>0</v>
      </c>
      <c r="E174" s="88">
        <f t="shared" si="48"/>
        <v>0</v>
      </c>
      <c r="F174" s="78">
        <f t="shared" si="42"/>
        <v>0</v>
      </c>
      <c r="G174" s="67">
        <f t="shared" si="53"/>
        <v>0</v>
      </c>
      <c r="H174" s="67">
        <f t="shared" si="41"/>
        <v>0</v>
      </c>
      <c r="J174" s="79">
        <f t="shared" si="43"/>
        <v>149</v>
      </c>
      <c r="K174" s="93">
        <f t="shared" si="54"/>
        <v>0</v>
      </c>
      <c r="L174" s="81">
        <f t="shared" si="54"/>
        <v>0</v>
      </c>
      <c r="M174" s="82">
        <f t="shared" si="50"/>
        <v>0</v>
      </c>
      <c r="N174" s="83">
        <f t="shared" si="39"/>
        <v>0</v>
      </c>
      <c r="O174" s="94">
        <f t="shared" si="44"/>
        <v>0</v>
      </c>
      <c r="P174" s="94">
        <v>64</v>
      </c>
      <c r="Q174" s="94">
        <f t="shared" si="45"/>
        <v>0</v>
      </c>
      <c r="R174" s="82">
        <f t="shared" si="51"/>
        <v>64</v>
      </c>
      <c r="T174" s="84">
        <f t="shared" si="52"/>
        <v>-64</v>
      </c>
      <c r="V174" s="85">
        <f t="shared" si="46"/>
        <v>149</v>
      </c>
      <c r="X174" s="86" t="e">
        <f t="shared" si="38"/>
        <v>#REF!</v>
      </c>
    </row>
    <row r="175" spans="3:24">
      <c r="C175" s="55">
        <f t="shared" si="47"/>
        <v>150</v>
      </c>
      <c r="D175" s="87">
        <f t="shared" si="40"/>
        <v>0</v>
      </c>
      <c r="E175" s="88">
        <f t="shared" si="48"/>
        <v>0</v>
      </c>
      <c r="F175" s="78">
        <f t="shared" si="42"/>
        <v>0</v>
      </c>
      <c r="G175" s="67">
        <f t="shared" si="53"/>
        <v>0</v>
      </c>
      <c r="H175" s="67">
        <f t="shared" si="41"/>
        <v>0</v>
      </c>
      <c r="J175" s="79">
        <f t="shared" si="43"/>
        <v>150</v>
      </c>
      <c r="K175" s="93">
        <f t="shared" si="54"/>
        <v>0</v>
      </c>
      <c r="L175" s="81">
        <f t="shared" si="54"/>
        <v>0</v>
      </c>
      <c r="M175" s="82">
        <f t="shared" si="50"/>
        <v>0</v>
      </c>
      <c r="N175" s="83">
        <f t="shared" si="39"/>
        <v>0</v>
      </c>
      <c r="O175" s="94">
        <f t="shared" si="44"/>
        <v>0</v>
      </c>
      <c r="P175" s="94">
        <v>65</v>
      </c>
      <c r="Q175" s="94">
        <f t="shared" si="45"/>
        <v>0</v>
      </c>
      <c r="R175" s="82">
        <f t="shared" si="51"/>
        <v>65</v>
      </c>
      <c r="T175" s="84">
        <f t="shared" si="52"/>
        <v>-65</v>
      </c>
      <c r="V175" s="85">
        <f t="shared" si="46"/>
        <v>150</v>
      </c>
      <c r="X175" s="86" t="e">
        <f t="shared" si="38"/>
        <v>#REF!</v>
      </c>
    </row>
    <row r="176" spans="3:24">
      <c r="C176" s="55">
        <f t="shared" si="47"/>
        <v>151</v>
      </c>
      <c r="D176" s="87">
        <f t="shared" si="40"/>
        <v>0</v>
      </c>
      <c r="E176" s="88">
        <f t="shared" si="48"/>
        <v>0</v>
      </c>
      <c r="F176" s="78">
        <f t="shared" si="42"/>
        <v>0</v>
      </c>
      <c r="G176" s="67">
        <f t="shared" si="53"/>
        <v>0</v>
      </c>
      <c r="H176" s="67">
        <f t="shared" si="41"/>
        <v>0</v>
      </c>
      <c r="J176" s="79">
        <f t="shared" si="43"/>
        <v>151</v>
      </c>
      <c r="K176" s="93">
        <f t="shared" si="54"/>
        <v>0</v>
      </c>
      <c r="L176" s="81">
        <f t="shared" si="54"/>
        <v>0</v>
      </c>
      <c r="M176" s="82">
        <f t="shared" si="50"/>
        <v>0</v>
      </c>
      <c r="N176" s="83">
        <f t="shared" si="39"/>
        <v>0</v>
      </c>
      <c r="O176" s="94">
        <f t="shared" si="44"/>
        <v>0</v>
      </c>
      <c r="P176" s="94">
        <v>66</v>
      </c>
      <c r="Q176" s="94">
        <f t="shared" si="45"/>
        <v>0</v>
      </c>
      <c r="R176" s="82">
        <f t="shared" si="51"/>
        <v>66</v>
      </c>
      <c r="T176" s="84">
        <f t="shared" si="52"/>
        <v>-66</v>
      </c>
      <c r="V176" s="85">
        <f t="shared" si="46"/>
        <v>151</v>
      </c>
      <c r="X176" s="86" t="e">
        <f t="shared" si="38"/>
        <v>#REF!</v>
      </c>
    </row>
    <row r="177" spans="3:24">
      <c r="C177" s="55">
        <f t="shared" si="47"/>
        <v>152</v>
      </c>
      <c r="D177" s="87">
        <f t="shared" si="40"/>
        <v>0</v>
      </c>
      <c r="E177" s="88">
        <f t="shared" si="48"/>
        <v>0</v>
      </c>
      <c r="F177" s="78">
        <f t="shared" si="42"/>
        <v>0</v>
      </c>
      <c r="G177" s="67">
        <f t="shared" si="53"/>
        <v>0</v>
      </c>
      <c r="H177" s="67">
        <f t="shared" si="41"/>
        <v>0</v>
      </c>
      <c r="J177" s="79">
        <f t="shared" si="43"/>
        <v>152</v>
      </c>
      <c r="K177" s="93">
        <f t="shared" si="54"/>
        <v>0</v>
      </c>
      <c r="L177" s="81">
        <f t="shared" si="54"/>
        <v>0</v>
      </c>
      <c r="M177" s="82">
        <f t="shared" si="50"/>
        <v>0</v>
      </c>
      <c r="N177" s="83">
        <f t="shared" si="39"/>
        <v>0</v>
      </c>
      <c r="O177" s="94">
        <f t="shared" si="44"/>
        <v>0</v>
      </c>
      <c r="P177" s="94">
        <v>67</v>
      </c>
      <c r="Q177" s="94">
        <f t="shared" si="45"/>
        <v>0</v>
      </c>
      <c r="R177" s="82">
        <f t="shared" si="51"/>
        <v>67</v>
      </c>
      <c r="T177" s="84">
        <f t="shared" si="52"/>
        <v>-67</v>
      </c>
      <c r="V177" s="85">
        <f t="shared" si="46"/>
        <v>152</v>
      </c>
      <c r="X177" s="86" t="e">
        <f t="shared" si="38"/>
        <v>#REF!</v>
      </c>
    </row>
    <row r="178" spans="3:24">
      <c r="C178" s="55">
        <f t="shared" si="47"/>
        <v>153</v>
      </c>
      <c r="D178" s="87">
        <f t="shared" si="40"/>
        <v>0</v>
      </c>
      <c r="E178" s="88">
        <f t="shared" si="48"/>
        <v>0</v>
      </c>
      <c r="F178" s="78">
        <f t="shared" si="42"/>
        <v>0</v>
      </c>
      <c r="G178" s="67">
        <f t="shared" si="53"/>
        <v>0</v>
      </c>
      <c r="H178" s="67">
        <f t="shared" si="41"/>
        <v>0</v>
      </c>
      <c r="J178" s="79">
        <f t="shared" si="43"/>
        <v>153</v>
      </c>
      <c r="K178" s="93">
        <f t="shared" si="54"/>
        <v>0</v>
      </c>
      <c r="L178" s="81">
        <f t="shared" si="54"/>
        <v>0</v>
      </c>
      <c r="M178" s="82">
        <f t="shared" si="50"/>
        <v>0</v>
      </c>
      <c r="N178" s="83">
        <f t="shared" si="39"/>
        <v>0</v>
      </c>
      <c r="O178" s="94">
        <f t="shared" si="44"/>
        <v>0</v>
      </c>
      <c r="P178" s="94">
        <v>68</v>
      </c>
      <c r="Q178" s="94">
        <f t="shared" si="45"/>
        <v>0</v>
      </c>
      <c r="R178" s="82">
        <f t="shared" si="51"/>
        <v>68</v>
      </c>
      <c r="T178" s="84">
        <f t="shared" si="52"/>
        <v>-68</v>
      </c>
      <c r="V178" s="85">
        <f t="shared" si="46"/>
        <v>153</v>
      </c>
      <c r="X178" s="86" t="e">
        <f t="shared" si="38"/>
        <v>#REF!</v>
      </c>
    </row>
    <row r="179" spans="3:24">
      <c r="C179" s="55">
        <f t="shared" si="47"/>
        <v>154</v>
      </c>
      <c r="D179" s="87">
        <f t="shared" si="40"/>
        <v>0</v>
      </c>
      <c r="E179" s="88">
        <f t="shared" si="48"/>
        <v>0</v>
      </c>
      <c r="F179" s="78">
        <f t="shared" si="42"/>
        <v>0</v>
      </c>
      <c r="G179" s="67">
        <f t="shared" si="53"/>
        <v>0</v>
      </c>
      <c r="H179" s="67">
        <f t="shared" si="41"/>
        <v>0</v>
      </c>
      <c r="J179" s="79">
        <f t="shared" si="43"/>
        <v>154</v>
      </c>
      <c r="K179" s="93">
        <f t="shared" si="54"/>
        <v>0</v>
      </c>
      <c r="L179" s="81">
        <f t="shared" si="54"/>
        <v>0</v>
      </c>
      <c r="M179" s="82">
        <f t="shared" si="50"/>
        <v>0</v>
      </c>
      <c r="N179" s="83">
        <f t="shared" si="39"/>
        <v>0</v>
      </c>
      <c r="O179" s="94">
        <f t="shared" si="44"/>
        <v>0</v>
      </c>
      <c r="P179" s="94">
        <v>69</v>
      </c>
      <c r="Q179" s="94">
        <f t="shared" si="45"/>
        <v>0</v>
      </c>
      <c r="R179" s="82">
        <f t="shared" si="51"/>
        <v>69</v>
      </c>
      <c r="T179" s="84">
        <f t="shared" si="52"/>
        <v>-69</v>
      </c>
      <c r="V179" s="85">
        <f t="shared" si="46"/>
        <v>154</v>
      </c>
      <c r="X179" s="86" t="e">
        <f t="shared" si="38"/>
        <v>#REF!</v>
      </c>
    </row>
    <row r="180" spans="3:24">
      <c r="C180" s="55">
        <f t="shared" si="47"/>
        <v>155</v>
      </c>
      <c r="D180" s="87">
        <f t="shared" si="40"/>
        <v>0</v>
      </c>
      <c r="E180" s="88">
        <f t="shared" si="48"/>
        <v>0</v>
      </c>
      <c r="F180" s="78">
        <f t="shared" si="42"/>
        <v>0</v>
      </c>
      <c r="G180" s="67">
        <f t="shared" si="53"/>
        <v>0</v>
      </c>
      <c r="H180" s="67">
        <f t="shared" si="41"/>
        <v>0</v>
      </c>
      <c r="J180" s="79">
        <f t="shared" si="43"/>
        <v>155</v>
      </c>
      <c r="K180" s="93">
        <f t="shared" si="54"/>
        <v>0</v>
      </c>
      <c r="L180" s="81">
        <f t="shared" si="54"/>
        <v>0</v>
      </c>
      <c r="M180" s="82">
        <f t="shared" si="50"/>
        <v>0</v>
      </c>
      <c r="N180" s="83">
        <f t="shared" si="39"/>
        <v>0</v>
      </c>
      <c r="O180" s="94">
        <f t="shared" si="44"/>
        <v>0</v>
      </c>
      <c r="P180" s="94">
        <v>70</v>
      </c>
      <c r="Q180" s="94">
        <f t="shared" si="45"/>
        <v>0</v>
      </c>
      <c r="R180" s="82">
        <f t="shared" si="51"/>
        <v>70</v>
      </c>
      <c r="T180" s="84">
        <f t="shared" si="52"/>
        <v>-70</v>
      </c>
      <c r="V180" s="85">
        <f t="shared" si="46"/>
        <v>155</v>
      </c>
      <c r="X180" s="86" t="e">
        <f t="shared" si="38"/>
        <v>#REF!</v>
      </c>
    </row>
    <row r="181" spans="3:24">
      <c r="C181" s="64">
        <f t="shared" si="47"/>
        <v>156</v>
      </c>
      <c r="D181" s="65">
        <f t="shared" si="40"/>
        <v>0</v>
      </c>
      <c r="E181" s="66">
        <f t="shared" si="48"/>
        <v>0</v>
      </c>
      <c r="F181" s="89">
        <f t="shared" si="42"/>
        <v>0</v>
      </c>
      <c r="G181" s="90">
        <f t="shared" si="53"/>
        <v>0</v>
      </c>
      <c r="H181" s="90">
        <f t="shared" si="41"/>
        <v>0</v>
      </c>
      <c r="I181" s="68"/>
      <c r="J181" s="69">
        <f t="shared" si="43"/>
        <v>156</v>
      </c>
      <c r="K181" s="70">
        <f t="shared" si="54"/>
        <v>0</v>
      </c>
      <c r="L181" s="71">
        <f t="shared" si="54"/>
        <v>0</v>
      </c>
      <c r="M181" s="72">
        <f t="shared" si="50"/>
        <v>0</v>
      </c>
      <c r="N181" s="73">
        <f t="shared" si="39"/>
        <v>0</v>
      </c>
      <c r="O181" s="71">
        <f t="shared" si="44"/>
        <v>0</v>
      </c>
      <c r="P181" s="71">
        <v>71</v>
      </c>
      <c r="Q181" s="71">
        <f t="shared" si="45"/>
        <v>0</v>
      </c>
      <c r="R181" s="72">
        <f t="shared" si="51"/>
        <v>71</v>
      </c>
      <c r="S181" s="68"/>
      <c r="T181" s="74">
        <f t="shared" si="52"/>
        <v>-71</v>
      </c>
      <c r="V181" s="91">
        <f t="shared" si="46"/>
        <v>156</v>
      </c>
      <c r="X181" s="86" t="e">
        <f t="shared" si="38"/>
        <v>#REF!</v>
      </c>
    </row>
    <row r="182" spans="3:24">
      <c r="C182" s="55">
        <f t="shared" si="47"/>
        <v>157</v>
      </c>
      <c r="D182" s="87">
        <f t="shared" si="40"/>
        <v>0</v>
      </c>
      <c r="E182" s="88">
        <f t="shared" si="48"/>
        <v>0</v>
      </c>
      <c r="F182" s="78">
        <f t="shared" si="42"/>
        <v>0</v>
      </c>
      <c r="G182" s="67">
        <f t="shared" si="53"/>
        <v>0</v>
      </c>
      <c r="H182" s="67">
        <f t="shared" si="41"/>
        <v>0</v>
      </c>
      <c r="J182" s="79">
        <f t="shared" si="43"/>
        <v>157</v>
      </c>
      <c r="K182" s="93">
        <f t="shared" si="54"/>
        <v>0</v>
      </c>
      <c r="L182" s="81">
        <f t="shared" si="54"/>
        <v>0</v>
      </c>
      <c r="M182" s="82">
        <f t="shared" si="50"/>
        <v>0</v>
      </c>
      <c r="N182" s="83">
        <f t="shared" si="39"/>
        <v>0</v>
      </c>
      <c r="O182" s="94">
        <f t="shared" si="44"/>
        <v>0</v>
      </c>
      <c r="P182" s="94">
        <v>72</v>
      </c>
      <c r="Q182" s="94">
        <f t="shared" si="45"/>
        <v>0</v>
      </c>
      <c r="R182" s="82">
        <f t="shared" si="51"/>
        <v>72</v>
      </c>
      <c r="T182" s="84">
        <f t="shared" si="52"/>
        <v>-72</v>
      </c>
      <c r="V182" s="85">
        <f t="shared" si="46"/>
        <v>157</v>
      </c>
      <c r="X182" s="86" t="e">
        <f t="shared" si="38"/>
        <v>#REF!</v>
      </c>
    </row>
    <row r="183" spans="3:24">
      <c r="C183" s="55">
        <f t="shared" si="47"/>
        <v>158</v>
      </c>
      <c r="D183" s="87">
        <f t="shared" si="40"/>
        <v>0</v>
      </c>
      <c r="E183" s="88">
        <f t="shared" si="48"/>
        <v>0</v>
      </c>
      <c r="F183" s="78">
        <f t="shared" si="42"/>
        <v>0</v>
      </c>
      <c r="G183" s="67">
        <f t="shared" si="53"/>
        <v>0</v>
      </c>
      <c r="H183" s="67">
        <f t="shared" si="41"/>
        <v>0</v>
      </c>
      <c r="J183" s="79">
        <f t="shared" si="43"/>
        <v>158</v>
      </c>
      <c r="K183" s="93">
        <f t="shared" si="54"/>
        <v>0</v>
      </c>
      <c r="L183" s="81">
        <f t="shared" si="54"/>
        <v>0</v>
      </c>
      <c r="M183" s="82">
        <f t="shared" si="50"/>
        <v>0</v>
      </c>
      <c r="N183" s="83">
        <f t="shared" si="39"/>
        <v>0</v>
      </c>
      <c r="O183" s="94">
        <f t="shared" si="44"/>
        <v>0</v>
      </c>
      <c r="P183" s="94">
        <v>73</v>
      </c>
      <c r="Q183" s="94">
        <f t="shared" si="45"/>
        <v>0</v>
      </c>
      <c r="R183" s="82">
        <f t="shared" si="51"/>
        <v>73</v>
      </c>
      <c r="T183" s="84">
        <f t="shared" si="52"/>
        <v>-73</v>
      </c>
      <c r="V183" s="85">
        <f t="shared" si="46"/>
        <v>158</v>
      </c>
      <c r="X183" s="86" t="e">
        <f t="shared" si="38"/>
        <v>#REF!</v>
      </c>
    </row>
    <row r="184" spans="3:24">
      <c r="C184" s="55">
        <f t="shared" si="47"/>
        <v>159</v>
      </c>
      <c r="D184" s="87">
        <f t="shared" si="40"/>
        <v>0</v>
      </c>
      <c r="E184" s="88">
        <f t="shared" si="48"/>
        <v>0</v>
      </c>
      <c r="F184" s="78">
        <f t="shared" si="42"/>
        <v>0</v>
      </c>
      <c r="G184" s="67">
        <f t="shared" si="53"/>
        <v>0</v>
      </c>
      <c r="H184" s="67">
        <f t="shared" si="41"/>
        <v>0</v>
      </c>
      <c r="J184" s="79">
        <f t="shared" si="43"/>
        <v>159</v>
      </c>
      <c r="K184" s="93">
        <f t="shared" si="54"/>
        <v>0</v>
      </c>
      <c r="L184" s="81">
        <f t="shared" si="54"/>
        <v>0</v>
      </c>
      <c r="M184" s="82">
        <f t="shared" si="50"/>
        <v>0</v>
      </c>
      <c r="N184" s="83">
        <f t="shared" si="39"/>
        <v>0</v>
      </c>
      <c r="O184" s="94">
        <f t="shared" si="44"/>
        <v>0</v>
      </c>
      <c r="P184" s="94">
        <v>74</v>
      </c>
      <c r="Q184" s="94">
        <f t="shared" si="45"/>
        <v>0</v>
      </c>
      <c r="R184" s="82">
        <f t="shared" si="51"/>
        <v>74</v>
      </c>
      <c r="T184" s="84">
        <f t="shared" si="52"/>
        <v>-74</v>
      </c>
      <c r="V184" s="85">
        <f t="shared" si="46"/>
        <v>159</v>
      </c>
      <c r="X184" s="86" t="e">
        <f t="shared" si="38"/>
        <v>#REF!</v>
      </c>
    </row>
    <row r="185" spans="3:24">
      <c r="C185" s="55">
        <f t="shared" si="47"/>
        <v>160</v>
      </c>
      <c r="D185" s="87">
        <f t="shared" si="40"/>
        <v>0</v>
      </c>
      <c r="E185" s="88">
        <f t="shared" si="48"/>
        <v>0</v>
      </c>
      <c r="F185" s="78">
        <f t="shared" si="42"/>
        <v>0</v>
      </c>
      <c r="G185" s="67">
        <f t="shared" si="53"/>
        <v>0</v>
      </c>
      <c r="H185" s="67">
        <f t="shared" si="41"/>
        <v>0</v>
      </c>
      <c r="J185" s="79">
        <f t="shared" si="43"/>
        <v>160</v>
      </c>
      <c r="K185" s="93">
        <f t="shared" si="54"/>
        <v>0</v>
      </c>
      <c r="L185" s="81">
        <f t="shared" si="54"/>
        <v>0</v>
      </c>
      <c r="M185" s="82">
        <f t="shared" si="50"/>
        <v>0</v>
      </c>
      <c r="N185" s="83">
        <f t="shared" si="39"/>
        <v>0</v>
      </c>
      <c r="O185" s="94">
        <f t="shared" si="44"/>
        <v>0</v>
      </c>
      <c r="P185" s="94">
        <v>75</v>
      </c>
      <c r="Q185" s="94">
        <f t="shared" si="45"/>
        <v>0</v>
      </c>
      <c r="R185" s="82">
        <f t="shared" si="51"/>
        <v>75</v>
      </c>
      <c r="T185" s="84">
        <f t="shared" si="52"/>
        <v>-75</v>
      </c>
      <c r="V185" s="85">
        <f t="shared" si="46"/>
        <v>160</v>
      </c>
      <c r="X185" s="86" t="e">
        <f t="shared" si="38"/>
        <v>#REF!</v>
      </c>
    </row>
    <row r="186" spans="3:24">
      <c r="C186" s="55">
        <f t="shared" si="47"/>
        <v>161</v>
      </c>
      <c r="D186" s="87">
        <f t="shared" si="40"/>
        <v>0</v>
      </c>
      <c r="E186" s="88">
        <f t="shared" si="48"/>
        <v>0</v>
      </c>
      <c r="F186" s="78">
        <f t="shared" si="42"/>
        <v>0</v>
      </c>
      <c r="G186" s="67">
        <f t="shared" si="53"/>
        <v>0</v>
      </c>
      <c r="H186" s="67">
        <f t="shared" si="41"/>
        <v>0</v>
      </c>
      <c r="J186" s="79">
        <f t="shared" si="43"/>
        <v>161</v>
      </c>
      <c r="K186" s="93">
        <f t="shared" si="54"/>
        <v>0</v>
      </c>
      <c r="L186" s="81">
        <f t="shared" si="54"/>
        <v>0</v>
      </c>
      <c r="M186" s="82">
        <f t="shared" si="50"/>
        <v>0</v>
      </c>
      <c r="N186" s="83">
        <f t="shared" si="39"/>
        <v>0</v>
      </c>
      <c r="O186" s="94">
        <f t="shared" si="44"/>
        <v>0</v>
      </c>
      <c r="P186" s="94">
        <v>76</v>
      </c>
      <c r="Q186" s="94">
        <f t="shared" si="45"/>
        <v>0</v>
      </c>
      <c r="R186" s="82">
        <f t="shared" si="51"/>
        <v>76</v>
      </c>
      <c r="T186" s="84">
        <f t="shared" si="52"/>
        <v>-76</v>
      </c>
      <c r="V186" s="85">
        <f t="shared" si="46"/>
        <v>161</v>
      </c>
      <c r="X186" s="86" t="e">
        <f t="shared" si="38"/>
        <v>#REF!</v>
      </c>
    </row>
    <row r="187" spans="3:24">
      <c r="C187" s="55">
        <f t="shared" si="47"/>
        <v>162</v>
      </c>
      <c r="D187" s="87">
        <f t="shared" si="40"/>
        <v>0</v>
      </c>
      <c r="E187" s="88">
        <f t="shared" si="48"/>
        <v>0</v>
      </c>
      <c r="F187" s="78">
        <f t="shared" si="42"/>
        <v>0</v>
      </c>
      <c r="G187" s="67">
        <f t="shared" si="53"/>
        <v>0</v>
      </c>
      <c r="H187" s="67">
        <f t="shared" si="41"/>
        <v>0</v>
      </c>
      <c r="J187" s="79">
        <f t="shared" si="43"/>
        <v>162</v>
      </c>
      <c r="K187" s="93">
        <f t="shared" ref="K187:L202" si="55">K186</f>
        <v>0</v>
      </c>
      <c r="L187" s="81">
        <f t="shared" si="55"/>
        <v>0</v>
      </c>
      <c r="M187" s="82">
        <f t="shared" si="50"/>
        <v>0</v>
      </c>
      <c r="N187" s="83">
        <f t="shared" si="39"/>
        <v>0</v>
      </c>
      <c r="O187" s="94">
        <f t="shared" si="44"/>
        <v>0</v>
      </c>
      <c r="P187" s="94">
        <v>77</v>
      </c>
      <c r="Q187" s="94">
        <f t="shared" si="45"/>
        <v>0</v>
      </c>
      <c r="R187" s="82">
        <f t="shared" si="51"/>
        <v>77</v>
      </c>
      <c r="T187" s="84">
        <f t="shared" si="52"/>
        <v>-77</v>
      </c>
      <c r="V187" s="85">
        <f t="shared" si="46"/>
        <v>162</v>
      </c>
      <c r="X187" s="86" t="e">
        <f t="shared" si="38"/>
        <v>#REF!</v>
      </c>
    </row>
    <row r="188" spans="3:24">
      <c r="C188" s="55">
        <f t="shared" si="47"/>
        <v>163</v>
      </c>
      <c r="D188" s="87">
        <f t="shared" si="40"/>
        <v>0</v>
      </c>
      <c r="E188" s="88">
        <f t="shared" si="48"/>
        <v>0</v>
      </c>
      <c r="F188" s="78">
        <f t="shared" si="42"/>
        <v>0</v>
      </c>
      <c r="G188" s="67">
        <f t="shared" si="53"/>
        <v>0</v>
      </c>
      <c r="H188" s="67">
        <f t="shared" si="41"/>
        <v>0</v>
      </c>
      <c r="J188" s="79">
        <f t="shared" si="43"/>
        <v>163</v>
      </c>
      <c r="K188" s="93">
        <f t="shared" si="55"/>
        <v>0</v>
      </c>
      <c r="L188" s="81">
        <f t="shared" si="55"/>
        <v>0</v>
      </c>
      <c r="M188" s="82">
        <f t="shared" si="50"/>
        <v>0</v>
      </c>
      <c r="N188" s="83">
        <f t="shared" si="39"/>
        <v>0</v>
      </c>
      <c r="O188" s="94">
        <f t="shared" si="44"/>
        <v>0</v>
      </c>
      <c r="P188" s="94">
        <v>78</v>
      </c>
      <c r="Q188" s="94">
        <f t="shared" si="45"/>
        <v>0</v>
      </c>
      <c r="R188" s="82">
        <f t="shared" si="51"/>
        <v>78</v>
      </c>
      <c r="T188" s="84">
        <f t="shared" si="52"/>
        <v>-78</v>
      </c>
      <c r="V188" s="85">
        <f t="shared" si="46"/>
        <v>163</v>
      </c>
      <c r="X188" s="86" t="e">
        <f t="shared" si="38"/>
        <v>#REF!</v>
      </c>
    </row>
    <row r="189" spans="3:24">
      <c r="C189" s="55">
        <f t="shared" si="47"/>
        <v>164</v>
      </c>
      <c r="D189" s="87">
        <f t="shared" si="40"/>
        <v>0</v>
      </c>
      <c r="E189" s="88">
        <f t="shared" si="48"/>
        <v>0</v>
      </c>
      <c r="F189" s="78">
        <f t="shared" si="42"/>
        <v>0</v>
      </c>
      <c r="G189" s="67">
        <f t="shared" si="53"/>
        <v>0</v>
      </c>
      <c r="H189" s="67">
        <f t="shared" si="41"/>
        <v>0</v>
      </c>
      <c r="J189" s="79">
        <f t="shared" si="43"/>
        <v>164</v>
      </c>
      <c r="K189" s="93">
        <f t="shared" si="55"/>
        <v>0</v>
      </c>
      <c r="L189" s="81">
        <f t="shared" si="55"/>
        <v>0</v>
      </c>
      <c r="M189" s="82">
        <f t="shared" si="50"/>
        <v>0</v>
      </c>
      <c r="N189" s="83">
        <f t="shared" si="39"/>
        <v>0</v>
      </c>
      <c r="O189" s="94">
        <f t="shared" si="44"/>
        <v>0</v>
      </c>
      <c r="P189" s="94">
        <v>79</v>
      </c>
      <c r="Q189" s="94">
        <f t="shared" si="45"/>
        <v>0</v>
      </c>
      <c r="R189" s="82">
        <f t="shared" si="51"/>
        <v>79</v>
      </c>
      <c r="T189" s="84">
        <f t="shared" si="52"/>
        <v>-79</v>
      </c>
      <c r="V189" s="85">
        <f t="shared" si="46"/>
        <v>164</v>
      </c>
      <c r="X189" s="86" t="e">
        <f t="shared" si="38"/>
        <v>#REF!</v>
      </c>
    </row>
    <row r="190" spans="3:24">
      <c r="C190" s="55">
        <f t="shared" si="47"/>
        <v>165</v>
      </c>
      <c r="D190" s="87">
        <f t="shared" si="40"/>
        <v>0</v>
      </c>
      <c r="E190" s="88">
        <f t="shared" si="48"/>
        <v>0</v>
      </c>
      <c r="F190" s="78">
        <f t="shared" si="42"/>
        <v>0</v>
      </c>
      <c r="G190" s="67">
        <f t="shared" si="53"/>
        <v>0</v>
      </c>
      <c r="H190" s="67">
        <f t="shared" si="41"/>
        <v>0</v>
      </c>
      <c r="J190" s="79">
        <f t="shared" si="43"/>
        <v>165</v>
      </c>
      <c r="K190" s="93">
        <f t="shared" si="55"/>
        <v>0</v>
      </c>
      <c r="L190" s="81">
        <f t="shared" si="55"/>
        <v>0</v>
      </c>
      <c r="M190" s="82">
        <f t="shared" si="50"/>
        <v>0</v>
      </c>
      <c r="N190" s="83">
        <f t="shared" si="39"/>
        <v>0</v>
      </c>
      <c r="O190" s="94">
        <f t="shared" si="44"/>
        <v>0</v>
      </c>
      <c r="P190" s="94">
        <v>80</v>
      </c>
      <c r="Q190" s="94">
        <f t="shared" si="45"/>
        <v>0</v>
      </c>
      <c r="R190" s="82">
        <f t="shared" si="51"/>
        <v>80</v>
      </c>
      <c r="T190" s="84">
        <f t="shared" si="52"/>
        <v>-80</v>
      </c>
      <c r="V190" s="85">
        <f t="shared" si="46"/>
        <v>165</v>
      </c>
      <c r="X190" s="86" t="e">
        <f t="shared" si="38"/>
        <v>#REF!</v>
      </c>
    </row>
    <row r="191" spans="3:24">
      <c r="C191" s="55">
        <f t="shared" si="47"/>
        <v>166</v>
      </c>
      <c r="D191" s="87">
        <f t="shared" si="40"/>
        <v>0</v>
      </c>
      <c r="E191" s="88">
        <f t="shared" si="48"/>
        <v>0</v>
      </c>
      <c r="F191" s="78">
        <f t="shared" si="42"/>
        <v>0</v>
      </c>
      <c r="G191" s="67">
        <f t="shared" si="53"/>
        <v>0</v>
      </c>
      <c r="H191" s="67">
        <f t="shared" si="41"/>
        <v>0</v>
      </c>
      <c r="J191" s="79">
        <f t="shared" si="43"/>
        <v>166</v>
      </c>
      <c r="K191" s="93">
        <f t="shared" si="55"/>
        <v>0</v>
      </c>
      <c r="L191" s="81">
        <f t="shared" si="55"/>
        <v>0</v>
      </c>
      <c r="M191" s="82">
        <f t="shared" si="50"/>
        <v>0</v>
      </c>
      <c r="N191" s="83">
        <f t="shared" si="39"/>
        <v>0</v>
      </c>
      <c r="O191" s="94">
        <f t="shared" si="44"/>
        <v>0</v>
      </c>
      <c r="P191" s="94">
        <v>81</v>
      </c>
      <c r="Q191" s="94">
        <f t="shared" si="45"/>
        <v>0</v>
      </c>
      <c r="R191" s="82">
        <f t="shared" si="51"/>
        <v>81</v>
      </c>
      <c r="T191" s="84">
        <f t="shared" si="52"/>
        <v>-81</v>
      </c>
      <c r="V191" s="85">
        <f t="shared" si="46"/>
        <v>166</v>
      </c>
      <c r="X191" s="86" t="e">
        <f t="shared" si="38"/>
        <v>#REF!</v>
      </c>
    </row>
    <row r="192" spans="3:24">
      <c r="C192" s="55">
        <f t="shared" si="47"/>
        <v>167</v>
      </c>
      <c r="D192" s="87">
        <f t="shared" si="40"/>
        <v>0</v>
      </c>
      <c r="E192" s="88">
        <f t="shared" si="48"/>
        <v>0</v>
      </c>
      <c r="F192" s="78">
        <f t="shared" si="42"/>
        <v>0</v>
      </c>
      <c r="G192" s="67">
        <f t="shared" si="53"/>
        <v>0</v>
      </c>
      <c r="H192" s="67">
        <f t="shared" si="41"/>
        <v>0</v>
      </c>
      <c r="J192" s="79">
        <f t="shared" si="43"/>
        <v>167</v>
      </c>
      <c r="K192" s="93">
        <f t="shared" si="55"/>
        <v>0</v>
      </c>
      <c r="L192" s="81">
        <f t="shared" si="55"/>
        <v>0</v>
      </c>
      <c r="M192" s="82">
        <f t="shared" si="50"/>
        <v>0</v>
      </c>
      <c r="N192" s="83">
        <f t="shared" si="39"/>
        <v>0</v>
      </c>
      <c r="O192" s="94">
        <f t="shared" si="44"/>
        <v>0</v>
      </c>
      <c r="P192" s="94">
        <v>82</v>
      </c>
      <c r="Q192" s="94">
        <f t="shared" si="45"/>
        <v>0</v>
      </c>
      <c r="R192" s="82">
        <f t="shared" si="51"/>
        <v>82</v>
      </c>
      <c r="T192" s="84">
        <f t="shared" si="52"/>
        <v>-82</v>
      </c>
      <c r="V192" s="85">
        <f t="shared" si="46"/>
        <v>167</v>
      </c>
      <c r="X192" s="86" t="e">
        <f t="shared" si="38"/>
        <v>#REF!</v>
      </c>
    </row>
    <row r="193" spans="3:24">
      <c r="C193" s="64">
        <f t="shared" si="47"/>
        <v>168</v>
      </c>
      <c r="D193" s="65">
        <f t="shared" si="40"/>
        <v>0</v>
      </c>
      <c r="E193" s="66">
        <f t="shared" si="48"/>
        <v>0</v>
      </c>
      <c r="F193" s="89">
        <f t="shared" si="42"/>
        <v>0</v>
      </c>
      <c r="G193" s="90">
        <f t="shared" si="53"/>
        <v>0</v>
      </c>
      <c r="H193" s="90">
        <f t="shared" si="41"/>
        <v>0</v>
      </c>
      <c r="I193" s="68"/>
      <c r="J193" s="69">
        <f t="shared" si="43"/>
        <v>168</v>
      </c>
      <c r="K193" s="70">
        <f t="shared" si="55"/>
        <v>0</v>
      </c>
      <c r="L193" s="71">
        <f t="shared" si="55"/>
        <v>0</v>
      </c>
      <c r="M193" s="72">
        <f t="shared" si="50"/>
        <v>0</v>
      </c>
      <c r="N193" s="73">
        <f t="shared" si="39"/>
        <v>0</v>
      </c>
      <c r="O193" s="71">
        <f t="shared" si="44"/>
        <v>0</v>
      </c>
      <c r="P193" s="71">
        <v>83</v>
      </c>
      <c r="Q193" s="71">
        <f t="shared" si="45"/>
        <v>0</v>
      </c>
      <c r="R193" s="72">
        <f t="shared" si="51"/>
        <v>83</v>
      </c>
      <c r="S193" s="68"/>
      <c r="T193" s="74">
        <f t="shared" si="52"/>
        <v>-83</v>
      </c>
      <c r="V193" s="91">
        <f t="shared" si="46"/>
        <v>168</v>
      </c>
      <c r="X193" s="86" t="e">
        <f t="shared" si="38"/>
        <v>#REF!</v>
      </c>
    </row>
    <row r="194" spans="3:24">
      <c r="C194" s="55">
        <f t="shared" si="47"/>
        <v>169</v>
      </c>
      <c r="D194" s="87">
        <f t="shared" si="40"/>
        <v>0</v>
      </c>
      <c r="E194" s="88">
        <f t="shared" si="48"/>
        <v>0</v>
      </c>
      <c r="F194" s="78">
        <f t="shared" si="42"/>
        <v>0</v>
      </c>
      <c r="G194" s="67">
        <f t="shared" si="53"/>
        <v>0</v>
      </c>
      <c r="H194" s="67">
        <f t="shared" si="41"/>
        <v>0</v>
      </c>
      <c r="J194" s="79">
        <f t="shared" si="43"/>
        <v>169</v>
      </c>
      <c r="K194" s="93">
        <f t="shared" si="55"/>
        <v>0</v>
      </c>
      <c r="L194" s="81">
        <f t="shared" si="55"/>
        <v>0</v>
      </c>
      <c r="M194" s="82">
        <f t="shared" si="50"/>
        <v>0</v>
      </c>
      <c r="N194" s="83">
        <f t="shared" si="39"/>
        <v>0</v>
      </c>
      <c r="O194" s="94">
        <f t="shared" si="44"/>
        <v>0</v>
      </c>
      <c r="P194" s="94">
        <v>84</v>
      </c>
      <c r="Q194" s="94">
        <f t="shared" si="45"/>
        <v>0</v>
      </c>
      <c r="R194" s="82">
        <f t="shared" si="51"/>
        <v>84</v>
      </c>
      <c r="T194" s="84">
        <f t="shared" si="52"/>
        <v>-84</v>
      </c>
      <c r="V194" s="85">
        <f t="shared" si="46"/>
        <v>169</v>
      </c>
      <c r="X194" s="86" t="e">
        <f t="shared" si="38"/>
        <v>#REF!</v>
      </c>
    </row>
    <row r="195" spans="3:24">
      <c r="C195" s="55">
        <f t="shared" si="47"/>
        <v>170</v>
      </c>
      <c r="D195" s="87">
        <f t="shared" si="40"/>
        <v>0</v>
      </c>
      <c r="E195" s="88">
        <f t="shared" si="48"/>
        <v>0</v>
      </c>
      <c r="F195" s="78">
        <f t="shared" si="42"/>
        <v>0</v>
      </c>
      <c r="G195" s="67">
        <f t="shared" si="53"/>
        <v>0</v>
      </c>
      <c r="H195" s="67">
        <f t="shared" si="41"/>
        <v>0</v>
      </c>
      <c r="J195" s="79">
        <f t="shared" si="43"/>
        <v>170</v>
      </c>
      <c r="K195" s="93">
        <f t="shared" si="55"/>
        <v>0</v>
      </c>
      <c r="L195" s="81">
        <f t="shared" si="55"/>
        <v>0</v>
      </c>
      <c r="M195" s="82">
        <f t="shared" si="50"/>
        <v>0</v>
      </c>
      <c r="N195" s="83">
        <f t="shared" si="39"/>
        <v>0</v>
      </c>
      <c r="O195" s="94">
        <f t="shared" si="44"/>
        <v>0</v>
      </c>
      <c r="P195" s="94">
        <v>85</v>
      </c>
      <c r="Q195" s="94">
        <f t="shared" si="45"/>
        <v>0</v>
      </c>
      <c r="R195" s="82">
        <f t="shared" si="51"/>
        <v>85</v>
      </c>
      <c r="T195" s="84">
        <f t="shared" si="52"/>
        <v>-85</v>
      </c>
      <c r="V195" s="85">
        <f t="shared" si="46"/>
        <v>170</v>
      </c>
      <c r="X195" s="86" t="e">
        <f t="shared" si="38"/>
        <v>#REF!</v>
      </c>
    </row>
    <row r="196" spans="3:24">
      <c r="C196" s="55">
        <f t="shared" si="47"/>
        <v>171</v>
      </c>
      <c r="D196" s="87">
        <f t="shared" si="40"/>
        <v>0</v>
      </c>
      <c r="E196" s="88">
        <f t="shared" si="48"/>
        <v>0</v>
      </c>
      <c r="F196" s="78">
        <f t="shared" si="42"/>
        <v>0</v>
      </c>
      <c r="G196" s="67">
        <f t="shared" si="53"/>
        <v>0</v>
      </c>
      <c r="H196" s="67">
        <f t="shared" si="41"/>
        <v>0</v>
      </c>
      <c r="J196" s="79">
        <f t="shared" si="43"/>
        <v>171</v>
      </c>
      <c r="K196" s="93">
        <f t="shared" si="55"/>
        <v>0</v>
      </c>
      <c r="L196" s="81">
        <f t="shared" si="55"/>
        <v>0</v>
      </c>
      <c r="M196" s="82">
        <f t="shared" si="50"/>
        <v>0</v>
      </c>
      <c r="N196" s="83">
        <f t="shared" si="39"/>
        <v>0</v>
      </c>
      <c r="O196" s="94">
        <f t="shared" si="44"/>
        <v>0</v>
      </c>
      <c r="P196" s="94">
        <v>86</v>
      </c>
      <c r="Q196" s="94">
        <f t="shared" si="45"/>
        <v>0</v>
      </c>
      <c r="R196" s="82">
        <f t="shared" si="51"/>
        <v>86</v>
      </c>
      <c r="T196" s="84">
        <f t="shared" si="52"/>
        <v>-86</v>
      </c>
      <c r="V196" s="85">
        <f t="shared" si="46"/>
        <v>171</v>
      </c>
      <c r="X196" s="86" t="e">
        <f t="shared" si="38"/>
        <v>#REF!</v>
      </c>
    </row>
    <row r="197" spans="3:24">
      <c r="C197" s="55">
        <f t="shared" si="47"/>
        <v>172</v>
      </c>
      <c r="D197" s="87">
        <f t="shared" si="40"/>
        <v>0</v>
      </c>
      <c r="E197" s="88">
        <f t="shared" si="48"/>
        <v>0</v>
      </c>
      <c r="F197" s="78">
        <f t="shared" si="42"/>
        <v>0</v>
      </c>
      <c r="G197" s="67">
        <f t="shared" si="53"/>
        <v>0</v>
      </c>
      <c r="H197" s="67">
        <f t="shared" si="41"/>
        <v>0</v>
      </c>
      <c r="J197" s="79">
        <f t="shared" si="43"/>
        <v>172</v>
      </c>
      <c r="K197" s="93">
        <f t="shared" si="55"/>
        <v>0</v>
      </c>
      <c r="L197" s="81">
        <f t="shared" si="55"/>
        <v>0</v>
      </c>
      <c r="M197" s="82">
        <f t="shared" si="50"/>
        <v>0</v>
      </c>
      <c r="N197" s="83">
        <f t="shared" si="39"/>
        <v>0</v>
      </c>
      <c r="O197" s="94">
        <f t="shared" si="44"/>
        <v>0</v>
      </c>
      <c r="P197" s="94">
        <v>87</v>
      </c>
      <c r="Q197" s="94">
        <f t="shared" si="45"/>
        <v>0</v>
      </c>
      <c r="R197" s="82">
        <f t="shared" si="51"/>
        <v>87</v>
      </c>
      <c r="T197" s="84">
        <f t="shared" si="52"/>
        <v>-87</v>
      </c>
      <c r="V197" s="85">
        <f t="shared" si="46"/>
        <v>172</v>
      </c>
      <c r="X197" s="86" t="e">
        <f t="shared" si="38"/>
        <v>#REF!</v>
      </c>
    </row>
    <row r="198" spans="3:24">
      <c r="C198" s="55">
        <f t="shared" si="47"/>
        <v>173</v>
      </c>
      <c r="D198" s="87">
        <f t="shared" si="40"/>
        <v>0</v>
      </c>
      <c r="E198" s="88">
        <f t="shared" si="48"/>
        <v>0</v>
      </c>
      <c r="F198" s="78">
        <f t="shared" si="42"/>
        <v>0</v>
      </c>
      <c r="G198" s="67">
        <f t="shared" si="53"/>
        <v>0</v>
      </c>
      <c r="H198" s="67">
        <f t="shared" si="41"/>
        <v>0</v>
      </c>
      <c r="J198" s="79">
        <f t="shared" si="43"/>
        <v>173</v>
      </c>
      <c r="K198" s="93">
        <f t="shared" si="55"/>
        <v>0</v>
      </c>
      <c r="L198" s="81">
        <f t="shared" si="55"/>
        <v>0</v>
      </c>
      <c r="M198" s="82">
        <f t="shared" si="50"/>
        <v>0</v>
      </c>
      <c r="N198" s="83">
        <f t="shared" si="39"/>
        <v>0</v>
      </c>
      <c r="O198" s="94">
        <f t="shared" si="44"/>
        <v>0</v>
      </c>
      <c r="P198" s="94">
        <v>88</v>
      </c>
      <c r="Q198" s="94">
        <f t="shared" si="45"/>
        <v>0</v>
      </c>
      <c r="R198" s="82">
        <f t="shared" si="51"/>
        <v>88</v>
      </c>
      <c r="T198" s="84">
        <f t="shared" si="52"/>
        <v>-88</v>
      </c>
      <c r="V198" s="85">
        <f t="shared" si="46"/>
        <v>173</v>
      </c>
      <c r="X198" s="86" t="e">
        <f t="shared" si="38"/>
        <v>#REF!</v>
      </c>
    </row>
    <row r="199" spans="3:24">
      <c r="C199" s="55">
        <f t="shared" si="47"/>
        <v>174</v>
      </c>
      <c r="D199" s="87">
        <f t="shared" si="40"/>
        <v>0</v>
      </c>
      <c r="E199" s="88">
        <f t="shared" si="48"/>
        <v>0</v>
      </c>
      <c r="F199" s="78">
        <f t="shared" si="42"/>
        <v>0</v>
      </c>
      <c r="G199" s="67">
        <f t="shared" si="53"/>
        <v>0</v>
      </c>
      <c r="H199" s="67">
        <f t="shared" si="41"/>
        <v>0</v>
      </c>
      <c r="J199" s="79">
        <f t="shared" si="43"/>
        <v>174</v>
      </c>
      <c r="K199" s="93">
        <f t="shared" si="55"/>
        <v>0</v>
      </c>
      <c r="L199" s="81">
        <f t="shared" si="55"/>
        <v>0</v>
      </c>
      <c r="M199" s="82">
        <f t="shared" si="50"/>
        <v>0</v>
      </c>
      <c r="N199" s="83">
        <f t="shared" si="39"/>
        <v>0</v>
      </c>
      <c r="O199" s="94">
        <f t="shared" si="44"/>
        <v>0</v>
      </c>
      <c r="P199" s="94">
        <v>89</v>
      </c>
      <c r="Q199" s="94">
        <f t="shared" si="45"/>
        <v>0</v>
      </c>
      <c r="R199" s="82">
        <f t="shared" si="51"/>
        <v>89</v>
      </c>
      <c r="T199" s="84">
        <f t="shared" si="52"/>
        <v>-89</v>
      </c>
      <c r="V199" s="85">
        <f t="shared" si="46"/>
        <v>174</v>
      </c>
      <c r="X199" s="86" t="e">
        <f t="shared" si="38"/>
        <v>#REF!</v>
      </c>
    </row>
    <row r="200" spans="3:24">
      <c r="C200" s="55">
        <f t="shared" si="47"/>
        <v>175</v>
      </c>
      <c r="D200" s="87">
        <f t="shared" si="40"/>
        <v>0</v>
      </c>
      <c r="E200" s="88">
        <f t="shared" si="48"/>
        <v>0</v>
      </c>
      <c r="F200" s="78">
        <f t="shared" si="42"/>
        <v>0</v>
      </c>
      <c r="G200" s="67">
        <f t="shared" si="53"/>
        <v>0</v>
      </c>
      <c r="H200" s="67">
        <f t="shared" si="41"/>
        <v>0</v>
      </c>
      <c r="J200" s="79">
        <f t="shared" si="43"/>
        <v>175</v>
      </c>
      <c r="K200" s="93">
        <f t="shared" si="55"/>
        <v>0</v>
      </c>
      <c r="L200" s="81">
        <f t="shared" si="55"/>
        <v>0</v>
      </c>
      <c r="M200" s="82">
        <f t="shared" si="50"/>
        <v>0</v>
      </c>
      <c r="N200" s="83">
        <f t="shared" si="39"/>
        <v>0</v>
      </c>
      <c r="O200" s="94">
        <f t="shared" si="44"/>
        <v>0</v>
      </c>
      <c r="P200" s="94">
        <v>90</v>
      </c>
      <c r="Q200" s="94">
        <f t="shared" si="45"/>
        <v>0</v>
      </c>
      <c r="R200" s="82">
        <f t="shared" si="51"/>
        <v>90</v>
      </c>
      <c r="T200" s="84">
        <f t="shared" si="52"/>
        <v>-90</v>
      </c>
      <c r="V200" s="85">
        <f t="shared" si="46"/>
        <v>175</v>
      </c>
      <c r="X200" s="86" t="e">
        <f t="shared" si="38"/>
        <v>#REF!</v>
      </c>
    </row>
    <row r="201" spans="3:24">
      <c r="C201" s="55">
        <f t="shared" si="47"/>
        <v>176</v>
      </c>
      <c r="D201" s="87">
        <f t="shared" si="40"/>
        <v>0</v>
      </c>
      <c r="E201" s="88">
        <f t="shared" si="48"/>
        <v>0</v>
      </c>
      <c r="F201" s="78">
        <f t="shared" si="42"/>
        <v>0</v>
      </c>
      <c r="G201" s="67">
        <f t="shared" si="53"/>
        <v>0</v>
      </c>
      <c r="H201" s="67">
        <f t="shared" si="41"/>
        <v>0</v>
      </c>
      <c r="J201" s="79">
        <f t="shared" si="43"/>
        <v>176</v>
      </c>
      <c r="K201" s="93">
        <f t="shared" si="55"/>
        <v>0</v>
      </c>
      <c r="L201" s="81">
        <f t="shared" si="55"/>
        <v>0</v>
      </c>
      <c r="M201" s="82">
        <f t="shared" si="50"/>
        <v>0</v>
      </c>
      <c r="N201" s="83">
        <f t="shared" si="39"/>
        <v>0</v>
      </c>
      <c r="O201" s="94">
        <f t="shared" si="44"/>
        <v>0</v>
      </c>
      <c r="P201" s="94">
        <v>91</v>
      </c>
      <c r="Q201" s="94">
        <f t="shared" si="45"/>
        <v>0</v>
      </c>
      <c r="R201" s="82">
        <f t="shared" si="51"/>
        <v>91</v>
      </c>
      <c r="T201" s="84">
        <f t="shared" si="52"/>
        <v>-91</v>
      </c>
      <c r="V201" s="85">
        <f t="shared" si="46"/>
        <v>176</v>
      </c>
      <c r="X201" s="86" t="e">
        <f t="shared" si="38"/>
        <v>#REF!</v>
      </c>
    </row>
    <row r="202" spans="3:24">
      <c r="C202" s="55">
        <f t="shared" si="47"/>
        <v>177</v>
      </c>
      <c r="D202" s="87">
        <f t="shared" si="40"/>
        <v>0</v>
      </c>
      <c r="E202" s="88">
        <f t="shared" si="48"/>
        <v>0</v>
      </c>
      <c r="F202" s="78">
        <f t="shared" si="42"/>
        <v>0</v>
      </c>
      <c r="G202" s="67">
        <f t="shared" si="53"/>
        <v>0</v>
      </c>
      <c r="H202" s="67">
        <f t="shared" si="41"/>
        <v>0</v>
      </c>
      <c r="J202" s="79">
        <f t="shared" si="43"/>
        <v>177</v>
      </c>
      <c r="K202" s="93">
        <f t="shared" si="55"/>
        <v>0</v>
      </c>
      <c r="L202" s="81">
        <f t="shared" si="55"/>
        <v>0</v>
      </c>
      <c r="M202" s="82">
        <f t="shared" si="50"/>
        <v>0</v>
      </c>
      <c r="N202" s="83">
        <f t="shared" si="39"/>
        <v>0</v>
      </c>
      <c r="O202" s="94">
        <f t="shared" si="44"/>
        <v>0</v>
      </c>
      <c r="P202" s="94">
        <v>92</v>
      </c>
      <c r="Q202" s="94">
        <f t="shared" si="45"/>
        <v>0</v>
      </c>
      <c r="R202" s="82">
        <f t="shared" si="51"/>
        <v>92</v>
      </c>
      <c r="T202" s="84">
        <f t="shared" si="52"/>
        <v>-92</v>
      </c>
      <c r="V202" s="85">
        <f t="shared" si="46"/>
        <v>177</v>
      </c>
      <c r="X202" s="86" t="e">
        <f t="shared" si="38"/>
        <v>#REF!</v>
      </c>
    </row>
    <row r="203" spans="3:24">
      <c r="C203" s="55">
        <f t="shared" si="47"/>
        <v>178</v>
      </c>
      <c r="D203" s="87">
        <f t="shared" si="40"/>
        <v>0</v>
      </c>
      <c r="E203" s="88">
        <f t="shared" si="48"/>
        <v>0</v>
      </c>
      <c r="F203" s="78">
        <f t="shared" si="42"/>
        <v>0</v>
      </c>
      <c r="G203" s="67">
        <f t="shared" si="53"/>
        <v>0</v>
      </c>
      <c r="H203" s="67">
        <f t="shared" si="41"/>
        <v>0</v>
      </c>
      <c r="J203" s="79">
        <f t="shared" si="43"/>
        <v>178</v>
      </c>
      <c r="K203" s="93">
        <f t="shared" ref="K203:L205" si="56">K202</f>
        <v>0</v>
      </c>
      <c r="L203" s="81">
        <f t="shared" si="56"/>
        <v>0</v>
      </c>
      <c r="M203" s="82">
        <f t="shared" si="50"/>
        <v>0</v>
      </c>
      <c r="N203" s="83">
        <f t="shared" si="39"/>
        <v>0</v>
      </c>
      <c r="O203" s="94">
        <f t="shared" si="44"/>
        <v>0</v>
      </c>
      <c r="P203" s="94">
        <v>93</v>
      </c>
      <c r="Q203" s="94">
        <f t="shared" si="45"/>
        <v>0</v>
      </c>
      <c r="R203" s="82">
        <f t="shared" si="51"/>
        <v>93</v>
      </c>
      <c r="T203" s="84">
        <f t="shared" si="52"/>
        <v>-93</v>
      </c>
      <c r="V203" s="85">
        <f t="shared" si="46"/>
        <v>178</v>
      </c>
      <c r="X203" s="86" t="e">
        <f t="shared" si="38"/>
        <v>#REF!</v>
      </c>
    </row>
    <row r="204" spans="3:24">
      <c r="C204" s="55">
        <f t="shared" si="47"/>
        <v>179</v>
      </c>
      <c r="D204" s="87">
        <f t="shared" si="40"/>
        <v>0</v>
      </c>
      <c r="E204" s="88">
        <f t="shared" si="48"/>
        <v>0</v>
      </c>
      <c r="F204" s="78">
        <f t="shared" si="42"/>
        <v>0</v>
      </c>
      <c r="G204" s="67">
        <f t="shared" si="53"/>
        <v>0</v>
      </c>
      <c r="H204" s="67">
        <f t="shared" si="41"/>
        <v>0</v>
      </c>
      <c r="J204" s="79">
        <f t="shared" si="43"/>
        <v>179</v>
      </c>
      <c r="K204" s="93">
        <f t="shared" si="56"/>
        <v>0</v>
      </c>
      <c r="L204" s="81">
        <f t="shared" si="56"/>
        <v>0</v>
      </c>
      <c r="M204" s="82">
        <f t="shared" si="50"/>
        <v>0</v>
      </c>
      <c r="N204" s="83">
        <f t="shared" si="39"/>
        <v>0</v>
      </c>
      <c r="O204" s="94">
        <f t="shared" si="44"/>
        <v>0</v>
      </c>
      <c r="P204" s="94">
        <v>94</v>
      </c>
      <c r="Q204" s="94">
        <f t="shared" si="45"/>
        <v>0</v>
      </c>
      <c r="R204" s="82">
        <f t="shared" si="51"/>
        <v>94</v>
      </c>
      <c r="T204" s="84">
        <f t="shared" si="52"/>
        <v>-94</v>
      </c>
      <c r="V204" s="85">
        <f t="shared" si="46"/>
        <v>179</v>
      </c>
      <c r="X204" s="86" t="e">
        <f t="shared" ref="X204:X205" si="57">X203*(1+$AA$22)-200</f>
        <v>#REF!</v>
      </c>
    </row>
    <row r="205" spans="3:24">
      <c r="C205" s="64">
        <f t="shared" si="47"/>
        <v>180</v>
      </c>
      <c r="D205" s="65">
        <f t="shared" si="40"/>
        <v>0</v>
      </c>
      <c r="E205" s="66">
        <f t="shared" si="48"/>
        <v>0</v>
      </c>
      <c r="F205" s="89">
        <f t="shared" si="42"/>
        <v>0</v>
      </c>
      <c r="G205" s="90">
        <f t="shared" si="53"/>
        <v>0</v>
      </c>
      <c r="H205" s="90">
        <f t="shared" si="41"/>
        <v>0</v>
      </c>
      <c r="I205" s="68"/>
      <c r="J205" s="69">
        <f t="shared" si="43"/>
        <v>180</v>
      </c>
      <c r="K205" s="70">
        <f t="shared" si="56"/>
        <v>0</v>
      </c>
      <c r="L205" s="71">
        <f t="shared" si="56"/>
        <v>0</v>
      </c>
      <c r="M205" s="72">
        <f t="shared" si="50"/>
        <v>0</v>
      </c>
      <c r="N205" s="73">
        <f t="shared" si="39"/>
        <v>0</v>
      </c>
      <c r="O205" s="71">
        <f t="shared" si="44"/>
        <v>0</v>
      </c>
      <c r="P205" s="71">
        <v>95</v>
      </c>
      <c r="Q205" s="71">
        <f t="shared" si="45"/>
        <v>0</v>
      </c>
      <c r="R205" s="72">
        <f t="shared" si="51"/>
        <v>95</v>
      </c>
      <c r="S205" s="68"/>
      <c r="T205" s="74">
        <f t="shared" si="52"/>
        <v>-95</v>
      </c>
      <c r="V205" s="91">
        <f t="shared" si="46"/>
        <v>180</v>
      </c>
      <c r="X205" s="86" t="e">
        <f t="shared" si="57"/>
        <v>#REF!</v>
      </c>
    </row>
    <row r="206" spans="3:24">
      <c r="C206" s="95"/>
      <c r="D206" s="96"/>
      <c r="E206" s="97"/>
      <c r="F206" s="98"/>
      <c r="G206" s="99"/>
      <c r="H206" s="99"/>
      <c r="I206" s="100"/>
      <c r="J206" s="101"/>
      <c r="K206" s="102"/>
      <c r="L206" s="103"/>
      <c r="M206" s="104"/>
      <c r="N206" s="105"/>
      <c r="O206" s="103"/>
      <c r="P206" s="103"/>
      <c r="Q206" s="103"/>
      <c r="R206" s="104"/>
      <c r="S206" s="100"/>
      <c r="T206" s="106"/>
      <c r="U206" s="100"/>
      <c r="V206" s="101"/>
      <c r="W206" s="100"/>
      <c r="X206" s="107"/>
    </row>
  </sheetData>
  <mergeCells count="7">
    <mergeCell ref="N20:R20"/>
    <mergeCell ref="D5:H5"/>
    <mergeCell ref="D6:H6"/>
    <mergeCell ref="D7:H7"/>
    <mergeCell ref="D8:H8"/>
    <mergeCell ref="D9:H9"/>
    <mergeCell ref="K20:M2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D6A79-1F8A-4408-9CAF-355904B8525D}">
  <dimension ref="B1:F25"/>
  <sheetViews>
    <sheetView showGridLines="0" zoomScale="125" workbookViewId="0">
      <selection activeCell="B9" sqref="B9"/>
    </sheetView>
  </sheetViews>
  <sheetFormatPr baseColWidth="10" defaultRowHeight="14.25"/>
  <cols>
    <col min="1" max="1" width="10" customWidth="1"/>
    <col min="2" max="2" width="32.19921875" bestFit="1" customWidth="1"/>
  </cols>
  <sheetData>
    <row r="1" spans="2:6" s="132" customFormat="1" ht="12" customHeight="1"/>
    <row r="2" spans="2:6" s="132" customFormat="1" ht="46.05" customHeight="1">
      <c r="B2" s="281" t="s">
        <v>150</v>
      </c>
      <c r="C2" s="281"/>
      <c r="D2" s="281"/>
      <c r="E2" s="281"/>
      <c r="F2" s="281"/>
    </row>
    <row r="3" spans="2:6" s="132" customFormat="1" ht="12" customHeight="1"/>
    <row r="4" spans="2:6" s="132" customFormat="1" ht="12" customHeight="1"/>
    <row r="5" spans="2:6" s="132" customFormat="1" ht="12" customHeight="1"/>
    <row r="7" spans="2:6">
      <c r="B7" s="2" t="s">
        <v>98</v>
      </c>
    </row>
    <row r="8" spans="2:6">
      <c r="B8" s="7" t="s">
        <v>95</v>
      </c>
      <c r="C8" s="7" t="s">
        <v>97</v>
      </c>
    </row>
    <row r="9" spans="2:6">
      <c r="B9" s="7" t="s">
        <v>96</v>
      </c>
      <c r="C9" s="7"/>
    </row>
    <row r="11" spans="2:6">
      <c r="B11" s="2" t="s">
        <v>18</v>
      </c>
    </row>
    <row r="12" spans="2:6">
      <c r="B12" s="7" t="s">
        <v>99</v>
      </c>
    </row>
    <row r="13" spans="2:6">
      <c r="B13" s="7" t="s">
        <v>100</v>
      </c>
    </row>
    <row r="14" spans="2:6">
      <c r="B14" s="7" t="s">
        <v>101</v>
      </c>
    </row>
    <row r="17" spans="2:3">
      <c r="B17" s="2" t="s">
        <v>3</v>
      </c>
    </row>
    <row r="18" spans="2:3">
      <c r="B18" s="7" t="s">
        <v>102</v>
      </c>
    </row>
    <row r="19" spans="2:3">
      <c r="B19" s="7" t="s">
        <v>103</v>
      </c>
    </row>
    <row r="20" spans="2:3">
      <c r="B20" s="7" t="s">
        <v>104</v>
      </c>
    </row>
    <row r="22" spans="2:3" ht="14.65" thickBot="1"/>
    <row r="23" spans="2:3" ht="14.65" thickBot="1">
      <c r="B23" s="279" t="s">
        <v>0</v>
      </c>
      <c r="C23" s="280"/>
    </row>
    <row r="24" spans="2:3">
      <c r="B24" s="5" t="s">
        <v>1</v>
      </c>
      <c r="C24" s="130" t="s">
        <v>105</v>
      </c>
    </row>
    <row r="25" spans="2:3" ht="14.65" thickBot="1">
      <c r="B25" s="6" t="s">
        <v>2</v>
      </c>
      <c r="C25" s="131" t="s">
        <v>105</v>
      </c>
    </row>
  </sheetData>
  <mergeCells count="2">
    <mergeCell ref="B23:C23"/>
    <mergeCell ref="B2:F2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F6D35-236F-7A42-B691-5C14F0A4A9E3}">
  <dimension ref="B1:O23"/>
  <sheetViews>
    <sheetView showGridLines="0" zoomScale="70" zoomScaleNormal="70" workbookViewId="0">
      <selection activeCell="C7" sqref="C7:C8"/>
    </sheetView>
  </sheetViews>
  <sheetFormatPr baseColWidth="10" defaultColWidth="10.796875" defaultRowHeight="30" customHeight="1"/>
  <cols>
    <col min="1" max="1" width="4.796875" style="149" customWidth="1"/>
    <col min="2" max="4" width="39.33203125" style="149" customWidth="1"/>
    <col min="5" max="5" width="2" style="149" customWidth="1"/>
    <col min="6" max="8" width="35.19921875" style="149" customWidth="1"/>
    <col min="9" max="9" width="28.33203125" style="149" bestFit="1" customWidth="1"/>
    <col min="10" max="11" width="16.33203125" style="149" customWidth="1"/>
    <col min="12" max="15" width="16.33203125" style="150" customWidth="1"/>
    <col min="16" max="38" width="16.33203125" style="149" customWidth="1"/>
    <col min="39" max="16384" width="10.796875" style="149"/>
  </cols>
  <sheetData>
    <row r="1" spans="2:15" ht="12" customHeight="1"/>
    <row r="2" spans="2:15" ht="46.05" customHeight="1">
      <c r="B2" s="281" t="s">
        <v>147</v>
      </c>
      <c r="C2" s="281"/>
      <c r="D2" s="281"/>
      <c r="E2" s="281"/>
      <c r="F2" s="281"/>
      <c r="G2" s="281"/>
      <c r="H2" s="281"/>
    </row>
    <row r="3" spans="2:15" ht="12" customHeight="1" thickBot="1"/>
    <row r="4" spans="2:15" s="212" customFormat="1" ht="30" customHeight="1" thickBot="1">
      <c r="B4" s="282" t="s">
        <v>148</v>
      </c>
      <c r="C4" s="282"/>
      <c r="D4" s="282"/>
      <c r="F4" s="283" t="s">
        <v>156</v>
      </c>
      <c r="G4" s="284"/>
      <c r="H4" s="285"/>
      <c r="L4" s="213"/>
      <c r="M4" s="213"/>
      <c r="N4" s="213"/>
      <c r="O4" s="213"/>
    </row>
    <row r="5" spans="2:15" ht="58.05" customHeight="1">
      <c r="B5" s="167">
        <f>Budget!C31+Budget!F31</f>
        <v>0</v>
      </c>
      <c r="C5" s="175">
        <f>Budget!C17+Budget!F17</f>
        <v>0</v>
      </c>
      <c r="D5" s="168">
        <f>B5-C5</f>
        <v>0</v>
      </c>
      <c r="F5" s="152"/>
      <c r="H5" s="206"/>
    </row>
    <row r="6" spans="2:15" s="177" customFormat="1" ht="58.05" customHeight="1" thickBot="1">
      <c r="B6" s="178" t="s">
        <v>109</v>
      </c>
      <c r="C6" s="179" t="s">
        <v>110</v>
      </c>
      <c r="D6" s="180" t="s">
        <v>111</v>
      </c>
      <c r="F6" s="207"/>
      <c r="H6" s="208"/>
      <c r="J6" s="149"/>
      <c r="L6" s="181"/>
      <c r="M6" s="181"/>
      <c r="N6" s="181"/>
      <c r="O6" s="182"/>
    </row>
    <row r="7" spans="2:15" s="183" customFormat="1" ht="58.05" customHeight="1">
      <c r="B7" s="184"/>
      <c r="C7" s="187" t="s">
        <v>146</v>
      </c>
      <c r="D7" s="188" t="s">
        <v>175</v>
      </c>
      <c r="F7" s="209"/>
      <c r="H7" s="210"/>
      <c r="L7" s="185"/>
      <c r="M7" s="185"/>
      <c r="N7" s="185"/>
      <c r="O7" s="185"/>
    </row>
    <row r="8" spans="2:15" ht="58.05" customHeight="1">
      <c r="B8" s="152"/>
      <c r="C8" s="176" t="e">
        <f>SUM(Budget!C5:C8)/(SUM(Budget!C31)+Budget!F31*0.7)</f>
        <v>#DIV/0!</v>
      </c>
      <c r="D8" s="170" t="e">
        <f>D5/B5</f>
        <v>#DIV/0!</v>
      </c>
      <c r="F8" s="152"/>
      <c r="H8" s="206"/>
    </row>
    <row r="9" spans="2:15" ht="58.05" customHeight="1" thickBot="1">
      <c r="B9" s="161"/>
      <c r="C9" s="186" t="str">
        <f>IF(Budget!C5&gt;0,"dont "&amp;Budget!C5&amp;" € de loyer, soit "&amp;ROUND((Budget!C5/B5)*100,0)&amp;" %","")</f>
        <v/>
      </c>
      <c r="D9" s="169"/>
      <c r="F9" s="161"/>
      <c r="G9" s="211"/>
      <c r="H9" s="169"/>
    </row>
    <row r="11" spans="2:15" ht="24" customHeight="1">
      <c r="J11" s="150"/>
    </row>
    <row r="12" spans="2:15" ht="24" customHeight="1">
      <c r="B12" s="255">
        <f>9*C5</f>
        <v>0</v>
      </c>
      <c r="J12" s="150"/>
      <c r="K12" s="150"/>
      <c r="N12" s="149"/>
      <c r="O12" s="149"/>
    </row>
    <row r="13" spans="2:15" ht="24" customHeight="1">
      <c r="B13" s="216"/>
      <c r="J13" s="150"/>
      <c r="K13" s="150"/>
      <c r="N13" s="149"/>
      <c r="O13" s="149"/>
    </row>
    <row r="14" spans="2:15" ht="24" customHeight="1">
      <c r="B14" s="216"/>
      <c r="J14" s="150"/>
      <c r="K14" s="150"/>
      <c r="N14" s="149"/>
      <c r="O14" s="149"/>
    </row>
    <row r="15" spans="2:15" ht="24" customHeight="1">
      <c r="J15" s="150"/>
      <c r="K15" s="150"/>
      <c r="N15" s="149"/>
      <c r="O15" s="149"/>
    </row>
    <row r="16" spans="2:15" ht="24" customHeight="1">
      <c r="J16" s="150"/>
      <c r="K16" s="150"/>
      <c r="N16" s="149"/>
      <c r="O16" s="149"/>
    </row>
    <row r="17" spans="10:15" ht="24" customHeight="1">
      <c r="J17" s="150"/>
      <c r="K17" s="150"/>
      <c r="N17" s="149"/>
      <c r="O17" s="149"/>
    </row>
    <row r="18" spans="10:15" ht="24" customHeight="1">
      <c r="J18" s="150"/>
      <c r="K18" s="150"/>
      <c r="N18" s="149"/>
      <c r="O18" s="149"/>
    </row>
    <row r="19" spans="10:15" ht="24" customHeight="1">
      <c r="J19" s="150"/>
    </row>
    <row r="20" spans="10:15" ht="24" customHeight="1">
      <c r="J20" s="150"/>
    </row>
    <row r="21" spans="10:15" ht="24" customHeight="1">
      <c r="J21" s="150"/>
    </row>
    <row r="22" spans="10:15" ht="24" customHeight="1">
      <c r="J22" s="150"/>
    </row>
    <row r="23" spans="10:15" ht="24" customHeight="1">
      <c r="J23" s="150"/>
    </row>
  </sheetData>
  <mergeCells count="3">
    <mergeCell ref="B4:D4"/>
    <mergeCell ref="F4:H4"/>
    <mergeCell ref="B2:H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31C3D-CADB-4DD1-BD4A-D296FA67974D}">
  <dimension ref="B1:N35"/>
  <sheetViews>
    <sheetView showGridLines="0" zoomScale="85" zoomScaleNormal="85" workbookViewId="0">
      <selection activeCell="G4" sqref="G4"/>
    </sheetView>
  </sheetViews>
  <sheetFormatPr baseColWidth="10" defaultColWidth="10.796875" defaultRowHeight="14.25"/>
  <cols>
    <col min="1" max="1" width="5" style="197" customWidth="1"/>
    <col min="2" max="2" width="38.46484375" style="28" customWidth="1"/>
    <col min="3" max="4" width="26.59765625" style="28" customWidth="1"/>
    <col min="5" max="5" width="26.59765625" style="8" customWidth="1"/>
    <col min="6" max="6" width="26.59765625" style="197" customWidth="1"/>
    <col min="7" max="9" width="24.796875" style="197" customWidth="1"/>
    <col min="10" max="12" width="10.796875" style="197"/>
    <col min="13" max="13" width="15.46484375" style="197" customWidth="1"/>
    <col min="14" max="16384" width="10.796875" style="197"/>
  </cols>
  <sheetData>
    <row r="1" spans="2:6" s="142" customFormat="1" ht="12" customHeight="1"/>
    <row r="2" spans="2:6" s="142" customFormat="1" ht="46.05" customHeight="1">
      <c r="B2" s="281" t="s">
        <v>156</v>
      </c>
      <c r="C2" s="281"/>
      <c r="D2" s="281"/>
      <c r="E2" s="281"/>
      <c r="F2" s="281"/>
    </row>
    <row r="3" spans="2:6" s="142" customFormat="1" ht="12" customHeight="1" thickBot="1"/>
    <row r="4" spans="2:6" s="8" customFormat="1" ht="30" customHeight="1">
      <c r="B4" s="192" t="s">
        <v>155</v>
      </c>
      <c r="C4" s="193" t="s">
        <v>154</v>
      </c>
      <c r="D4" s="193" t="s">
        <v>165</v>
      </c>
      <c r="E4" s="193" t="s">
        <v>152</v>
      </c>
      <c r="F4" s="218" t="s">
        <v>151</v>
      </c>
    </row>
    <row r="5" spans="2:6" ht="30" customHeight="1">
      <c r="B5" s="260" t="s">
        <v>107</v>
      </c>
      <c r="C5" s="219" t="s">
        <v>157</v>
      </c>
      <c r="D5" s="219" t="s">
        <v>166</v>
      </c>
      <c r="E5" s="219" t="s">
        <v>170</v>
      </c>
      <c r="F5" s="198"/>
    </row>
    <row r="6" spans="2:6" ht="30" customHeight="1">
      <c r="B6" s="260" t="s">
        <v>214</v>
      </c>
      <c r="C6" s="219" t="s">
        <v>14</v>
      </c>
      <c r="D6" s="219" t="s">
        <v>167</v>
      </c>
      <c r="E6" s="219" t="s">
        <v>173</v>
      </c>
      <c r="F6" s="198"/>
    </row>
    <row r="7" spans="2:6" ht="30" customHeight="1">
      <c r="B7" s="260" t="s">
        <v>215</v>
      </c>
      <c r="C7" s="219" t="s">
        <v>106</v>
      </c>
      <c r="D7" s="219" t="s">
        <v>168</v>
      </c>
      <c r="E7" s="219" t="s">
        <v>170</v>
      </c>
      <c r="F7" s="198"/>
    </row>
    <row r="8" spans="2:6" ht="30" customHeight="1">
      <c r="B8" s="260" t="s">
        <v>161</v>
      </c>
      <c r="C8" s="219" t="s">
        <v>161</v>
      </c>
      <c r="D8" s="219" t="s">
        <v>168</v>
      </c>
      <c r="E8" s="219" t="s">
        <v>170</v>
      </c>
      <c r="F8" s="198"/>
    </row>
    <row r="9" spans="2:6" ht="30" customHeight="1">
      <c r="B9" s="260" t="s">
        <v>216</v>
      </c>
      <c r="C9" s="219" t="s">
        <v>159</v>
      </c>
      <c r="D9" s="219" t="s">
        <v>169</v>
      </c>
      <c r="E9" s="219" t="s">
        <v>170</v>
      </c>
      <c r="F9" s="198"/>
    </row>
    <row r="10" spans="2:6" ht="30" customHeight="1">
      <c r="B10" s="260" t="s">
        <v>217</v>
      </c>
      <c r="C10" s="219" t="s">
        <v>160</v>
      </c>
      <c r="D10" s="219" t="s">
        <v>169</v>
      </c>
      <c r="E10" s="219" t="s">
        <v>173</v>
      </c>
      <c r="F10" s="198"/>
    </row>
    <row r="11" spans="2:6" ht="30" customHeight="1">
      <c r="B11" s="199"/>
      <c r="C11" s="219"/>
      <c r="D11" s="219"/>
      <c r="E11" s="219"/>
      <c r="F11" s="198"/>
    </row>
    <row r="12" spans="2:6" ht="30" customHeight="1">
      <c r="B12" s="199"/>
      <c r="C12" s="219"/>
      <c r="D12" s="219"/>
      <c r="E12" s="219"/>
      <c r="F12" s="198"/>
    </row>
    <row r="13" spans="2:6" ht="30" customHeight="1">
      <c r="B13" s="199"/>
      <c r="C13" s="219"/>
      <c r="D13" s="219"/>
      <c r="E13" s="219"/>
      <c r="F13" s="198"/>
    </row>
    <row r="14" spans="2:6" ht="30" customHeight="1">
      <c r="B14" s="199"/>
      <c r="C14" s="219"/>
      <c r="D14" s="219"/>
      <c r="E14" s="219"/>
      <c r="F14" s="198"/>
    </row>
    <row r="15" spans="2:6" ht="30" customHeight="1">
      <c r="B15" s="199"/>
      <c r="C15" s="219"/>
      <c r="D15" s="219"/>
      <c r="E15" s="219"/>
      <c r="F15" s="198"/>
    </row>
    <row r="16" spans="2:6" ht="30" customHeight="1">
      <c r="B16" s="199"/>
      <c r="C16" s="219"/>
      <c r="D16" s="219"/>
      <c r="E16" s="219"/>
      <c r="F16" s="198"/>
    </row>
    <row r="17" spans="2:14" ht="30" customHeight="1">
      <c r="B17" s="199"/>
      <c r="C17" s="219"/>
      <c r="D17" s="219"/>
      <c r="E17" s="219"/>
      <c r="F17" s="198"/>
    </row>
    <row r="18" spans="2:14" ht="30" customHeight="1">
      <c r="B18" s="199"/>
      <c r="C18" s="219"/>
      <c r="D18" s="219"/>
      <c r="E18" s="219"/>
      <c r="F18" s="198"/>
    </row>
    <row r="19" spans="2:14" ht="30" customHeight="1" thickBot="1">
      <c r="B19" s="194"/>
      <c r="C19" s="195"/>
      <c r="D19" s="195"/>
      <c r="E19" s="195"/>
      <c r="F19" s="196">
        <f>SUM(F5:F18)</f>
        <v>0</v>
      </c>
    </row>
    <row r="20" spans="2:14" ht="30" customHeight="1"/>
    <row r="21" spans="2:14" s="149" customFormat="1" ht="264" customHeight="1">
      <c r="K21" s="150"/>
      <c r="L21" s="150"/>
      <c r="M21" s="150"/>
      <c r="N21" s="150"/>
    </row>
    <row r="22" spans="2:14" ht="30" customHeight="1"/>
    <row r="23" spans="2:14" ht="30" customHeight="1"/>
    <row r="24" spans="2:14" ht="30" customHeight="1"/>
    <row r="25" spans="2:14" ht="30" customHeight="1"/>
    <row r="26" spans="2:14" ht="30" customHeight="1"/>
    <row r="27" spans="2:14" ht="30" customHeight="1"/>
    <row r="28" spans="2:14" ht="30" customHeight="1"/>
    <row r="29" spans="2:14" ht="30" customHeight="1"/>
    <row r="30" spans="2:14" ht="30" customHeight="1"/>
    <row r="31" spans="2:14" ht="30" customHeight="1"/>
    <row r="32" spans="2:14" ht="30" customHeight="1"/>
    <row r="33" ht="30" customHeight="1"/>
    <row r="34" ht="30" customHeight="1"/>
    <row r="35" ht="30" customHeight="1"/>
  </sheetData>
  <mergeCells count="1">
    <mergeCell ref="B2:F2"/>
  </mergeCells>
  <pageMargins left="0.7" right="0.7" top="0.75" bottom="0.75" header="0.3" footer="0.3"/>
  <pageSetup paperSize="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0A71268-D61E-C04A-99D1-2A4D1DBC5D88}">
          <x14:formula1>
            <xm:f>Paramètres!$N$2:$N$10</xm:f>
          </x14:formula1>
          <xm:sqref>C5:C18</xm:sqref>
        </x14:dataValidation>
        <x14:dataValidation type="list" allowBlank="1" showInputMessage="1" showErrorMessage="1" xr:uid="{7831C62A-524B-EF44-AF3B-BD29E2E0EFDC}">
          <x14:formula1>
            <xm:f>Paramètres!$P$2:$P$5</xm:f>
          </x14:formula1>
          <xm:sqref>D5:D18</xm:sqref>
        </x14:dataValidation>
        <x14:dataValidation type="list" allowBlank="1" showInputMessage="1" showErrorMessage="1" xr:uid="{9A91CA97-E0E0-D646-A3B1-F87ACFB7BDA0}">
          <x14:formula1>
            <xm:f>Paramètres!$R$2:$R$5</xm:f>
          </x14:formula1>
          <xm:sqref>E5:E18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CEB93-C247-6448-91EF-6BE58C9E5DC1}">
  <dimension ref="B1:K13"/>
  <sheetViews>
    <sheetView showGridLines="0" zoomScale="86" zoomScaleNormal="85" workbookViewId="0">
      <selection activeCell="C6" sqref="C6"/>
    </sheetView>
  </sheetViews>
  <sheetFormatPr baseColWidth="10" defaultColWidth="10.796875" defaultRowHeight="30" customHeight="1"/>
  <cols>
    <col min="1" max="1" width="4.796875" style="150" customWidth="1"/>
    <col min="2" max="2" width="31.796875" style="149" customWidth="1"/>
    <col min="3" max="3" width="17.19921875" style="150" customWidth="1"/>
    <col min="4" max="4" width="9.59765625" style="150" customWidth="1"/>
    <col min="5" max="5" width="17.19921875" style="150" customWidth="1"/>
    <col min="6" max="6" width="9.59765625" style="150" customWidth="1"/>
    <col min="7" max="7" width="17.19921875" style="150" customWidth="1"/>
    <col min="8" max="8" width="11.19921875" style="150" customWidth="1"/>
    <col min="9" max="10" width="10.796875" style="150"/>
    <col min="11" max="11" width="10.19921875" style="150" customWidth="1"/>
    <col min="12" max="16384" width="10.796875" style="150"/>
  </cols>
  <sheetData>
    <row r="1" spans="2:11" ht="12" customHeight="1"/>
    <row r="2" spans="2:11" ht="46.05" customHeight="1">
      <c r="B2" s="281" t="s">
        <v>149</v>
      </c>
      <c r="C2" s="281"/>
      <c r="D2" s="281"/>
      <c r="E2" s="281"/>
      <c r="F2" s="281"/>
      <c r="G2" s="281"/>
      <c r="H2" s="281"/>
    </row>
    <row r="3" spans="2:11" ht="12" customHeight="1" thickBot="1"/>
    <row r="4" spans="2:11" ht="30" customHeight="1">
      <c r="B4" s="151" t="s">
        <v>144</v>
      </c>
      <c r="C4" s="286" t="s">
        <v>141</v>
      </c>
      <c r="D4" s="287"/>
      <c r="E4" s="286" t="s">
        <v>142</v>
      </c>
      <c r="F4" s="287"/>
      <c r="G4" s="288" t="s">
        <v>143</v>
      </c>
      <c r="H4" s="287"/>
      <c r="J4" s="149" t="s">
        <v>218</v>
      </c>
    </row>
    <row r="5" spans="2:11" ht="30" customHeight="1">
      <c r="B5" s="214" t="s">
        <v>107</v>
      </c>
      <c r="C5" s="215"/>
      <c r="D5" s="155"/>
      <c r="E5" s="215"/>
      <c r="F5" s="155" t="str">
        <f>IFERROR(E5/$C$13,"")</f>
        <v/>
      </c>
      <c r="G5" s="159">
        <f>E5-C5</f>
        <v>0</v>
      </c>
      <c r="H5" s="156" t="str">
        <f t="shared" ref="H5:H11" si="0">IF(C5&lt;&gt;0,IFERROR((E5-C5)/C5,""),IF(E5&gt;0,1,""))</f>
        <v/>
      </c>
      <c r="J5" s="149" t="s">
        <v>211</v>
      </c>
    </row>
    <row r="6" spans="2:11" ht="30" customHeight="1">
      <c r="B6" s="214" t="s">
        <v>206</v>
      </c>
      <c r="C6" s="215"/>
      <c r="D6" s="155"/>
      <c r="E6" s="215"/>
      <c r="F6" s="155" t="str">
        <f t="shared" ref="F6:F9" si="1">IFERROR(E6/$C$13,"")</f>
        <v/>
      </c>
      <c r="G6" s="159">
        <f t="shared" ref="G6:G11" si="2">E6-C6</f>
        <v>0</v>
      </c>
      <c r="H6" s="156" t="str">
        <f t="shared" si="0"/>
        <v/>
      </c>
      <c r="J6" s="149" t="s">
        <v>212</v>
      </c>
      <c r="K6" s="149"/>
    </row>
    <row r="7" spans="2:11" ht="30" customHeight="1">
      <c r="B7" s="214" t="s">
        <v>61</v>
      </c>
      <c r="C7" s="215"/>
      <c r="D7" s="155"/>
      <c r="E7" s="215"/>
      <c r="F7" s="155" t="str">
        <f t="shared" si="1"/>
        <v/>
      </c>
      <c r="G7" s="159">
        <f t="shared" si="2"/>
        <v>0</v>
      </c>
      <c r="H7" s="156" t="str">
        <f>IF(C7&lt;&gt;0,IFERROR((E7-C7)/C7,""),IF(E7&gt;0,1,""))</f>
        <v/>
      </c>
    </row>
    <row r="8" spans="2:11" ht="30" customHeight="1">
      <c r="B8" s="214" t="s">
        <v>161</v>
      </c>
      <c r="C8" s="215"/>
      <c r="D8" s="155"/>
      <c r="E8" s="215"/>
      <c r="F8" s="155" t="str">
        <f t="shared" si="1"/>
        <v/>
      </c>
      <c r="G8" s="159">
        <f t="shared" si="2"/>
        <v>0</v>
      </c>
      <c r="H8" s="156" t="str">
        <f t="shared" si="0"/>
        <v/>
      </c>
    </row>
    <row r="9" spans="2:11" ht="30" customHeight="1">
      <c r="B9" s="214" t="s">
        <v>210</v>
      </c>
      <c r="C9" s="215"/>
      <c r="D9" s="155"/>
      <c r="E9" s="215"/>
      <c r="F9" s="155" t="str">
        <f t="shared" si="1"/>
        <v/>
      </c>
      <c r="G9" s="159">
        <f t="shared" si="2"/>
        <v>0</v>
      </c>
      <c r="H9" s="156" t="str">
        <f t="shared" si="0"/>
        <v/>
      </c>
    </row>
    <row r="10" spans="2:11" ht="30" customHeight="1">
      <c r="B10" s="214" t="s">
        <v>213</v>
      </c>
      <c r="C10" s="215"/>
      <c r="D10" s="155"/>
      <c r="E10" s="215"/>
      <c r="F10" s="155" t="str">
        <f t="shared" ref="F10" si="3">IFERROR(E10/$C$13,"")</f>
        <v/>
      </c>
      <c r="G10" s="159">
        <f t="shared" si="2"/>
        <v>0</v>
      </c>
      <c r="H10" s="156" t="str">
        <f t="shared" si="0"/>
        <v/>
      </c>
    </row>
    <row r="11" spans="2:11" ht="30" customHeight="1">
      <c r="B11" s="214"/>
      <c r="C11" s="215"/>
      <c r="D11" s="155"/>
      <c r="E11" s="215"/>
      <c r="F11" s="155" t="str">
        <f t="shared" ref="F11" si="4">IFERROR(E11/$C$13,"")</f>
        <v/>
      </c>
      <c r="G11" s="159">
        <f t="shared" si="2"/>
        <v>0</v>
      </c>
      <c r="H11" s="156" t="str">
        <f t="shared" si="0"/>
        <v/>
      </c>
    </row>
    <row r="12" spans="2:11" ht="30" customHeight="1">
      <c r="B12" s="162" t="s">
        <v>145</v>
      </c>
      <c r="C12" s="163">
        <f>Dashboard!D5-SUM('Plan DCA'!C5:C11)</f>
        <v>0</v>
      </c>
      <c r="D12" s="164" t="str">
        <f t="shared" ref="D12:F12" si="5">IFERROR(C12/$C$13,"")</f>
        <v/>
      </c>
      <c r="E12" s="163">
        <f>Dashboard!D5-SUM(E5:E11)</f>
        <v>0</v>
      </c>
      <c r="F12" s="164" t="str">
        <f t="shared" si="5"/>
        <v/>
      </c>
      <c r="G12" s="165"/>
      <c r="H12" s="166"/>
    </row>
    <row r="13" spans="2:11" ht="30" customHeight="1" thickBot="1">
      <c r="B13" s="153" t="s">
        <v>55</v>
      </c>
      <c r="C13" s="158">
        <f>SUM(C5:C11)</f>
        <v>0</v>
      </c>
      <c r="D13" s="154"/>
      <c r="E13" s="158">
        <f>SUM(E5:E11)</f>
        <v>0</v>
      </c>
      <c r="F13" s="154"/>
      <c r="G13" s="160">
        <f>E13-C13</f>
        <v>0</v>
      </c>
      <c r="H13" s="157" t="str">
        <f>IFERROR((E13-C13)/C13,"")</f>
        <v/>
      </c>
    </row>
  </sheetData>
  <mergeCells count="4">
    <mergeCell ref="C4:D4"/>
    <mergeCell ref="E4:F4"/>
    <mergeCell ref="G4:H4"/>
    <mergeCell ref="B2:H2"/>
  </mergeCells>
  <conditionalFormatting sqref="H5:H13">
    <cfRule type="iconSet" priority="3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ignoredErrors>
    <ignoredError sqref="E12" formula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1AA2739-4679-1047-9758-41758855E045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" iconId="1"/>
              <x14:cfIcon iconSet="3Symbols" iconId="2"/>
              <x14:cfIcon iconSet="3Symbols" iconId="0"/>
            </x14:iconSet>
          </x14:cfRule>
          <xm:sqref>D12</xm:sqref>
        </x14:conditionalFormatting>
        <x14:conditionalFormatting xmlns:xm="http://schemas.microsoft.com/office/excel/2006/main">
          <x14:cfRule type="iconSet" priority="1" id="{6D77D761-EB73-6D43-9BE1-F70C2CDE06CF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" iconId="1"/>
              <x14:cfIcon iconSet="3Symbols" iconId="2"/>
              <x14:cfIcon iconSet="3Symbols" iconId="0"/>
            </x14:iconSet>
          </x14:cfRule>
          <xm:sqref>F12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A700F-9CA6-2446-9253-7C17BAE9D52F}">
  <dimension ref="B1:K31"/>
  <sheetViews>
    <sheetView showGridLines="0" zoomScale="88" zoomScaleNormal="85" workbookViewId="0">
      <selection activeCell="H26" sqref="H26"/>
    </sheetView>
  </sheetViews>
  <sheetFormatPr baseColWidth="10" defaultColWidth="10.796875" defaultRowHeight="12.75"/>
  <cols>
    <col min="1" max="1" width="4.796875" style="132" customWidth="1"/>
    <col min="2" max="2" width="42.796875" style="132" customWidth="1"/>
    <col min="3" max="3" width="14.33203125" style="132" customWidth="1"/>
    <col min="4" max="4" width="2" style="132" customWidth="1"/>
    <col min="5" max="5" width="42.796875" style="132" customWidth="1"/>
    <col min="6" max="6" width="14.33203125" style="132" customWidth="1"/>
    <col min="7" max="7" width="3.796875" style="132" customWidth="1"/>
    <col min="8" max="8" width="42.796875" style="132" customWidth="1"/>
    <col min="9" max="9" width="14.33203125" style="132" customWidth="1"/>
    <col min="10" max="10" width="3.796875" style="132" customWidth="1"/>
    <col min="11" max="11" width="42.796875" style="132" customWidth="1"/>
    <col min="12" max="12" width="14.33203125" style="132" customWidth="1"/>
    <col min="13" max="13" width="3.796875" style="132" customWidth="1"/>
    <col min="14" max="16384" width="10.796875" style="132"/>
  </cols>
  <sheetData>
    <row r="1" spans="2:8" ht="12" customHeight="1"/>
    <row r="2" spans="2:8" ht="46.05" customHeight="1">
      <c r="B2" s="281" t="s">
        <v>148</v>
      </c>
      <c r="C2" s="281"/>
      <c r="D2" s="281"/>
      <c r="E2" s="281"/>
      <c r="F2" s="281"/>
      <c r="H2" s="256"/>
    </row>
    <row r="3" spans="2:8" ht="12" customHeight="1" thickBot="1"/>
    <row r="4" spans="2:8" s="141" customFormat="1" ht="21" customHeight="1">
      <c r="B4" s="289" t="s">
        <v>114</v>
      </c>
      <c r="C4" s="290"/>
      <c r="D4" s="140"/>
      <c r="E4" s="289" t="s">
        <v>115</v>
      </c>
      <c r="F4" s="290"/>
      <c r="G4" s="140"/>
    </row>
    <row r="5" spans="2:8" ht="21" customHeight="1">
      <c r="B5" s="173" t="s">
        <v>123</v>
      </c>
      <c r="C5" s="174"/>
      <c r="D5" s="133"/>
      <c r="E5" s="147" t="s">
        <v>129</v>
      </c>
      <c r="F5" s="148"/>
      <c r="G5" s="133"/>
      <c r="H5" s="261"/>
    </row>
    <row r="6" spans="2:8" ht="21" customHeight="1">
      <c r="B6" s="173" t="s">
        <v>124</v>
      </c>
      <c r="C6" s="174"/>
      <c r="D6" s="133"/>
      <c r="E6" s="147" t="s">
        <v>131</v>
      </c>
      <c r="F6" s="148"/>
      <c r="G6" s="133"/>
      <c r="H6" s="261"/>
    </row>
    <row r="7" spans="2:8" ht="21" customHeight="1">
      <c r="B7" s="173" t="s">
        <v>127</v>
      </c>
      <c r="C7" s="174"/>
      <c r="D7" s="133"/>
      <c r="E7" s="147" t="s">
        <v>130</v>
      </c>
      <c r="F7" s="148"/>
      <c r="G7" s="133"/>
      <c r="H7" s="262"/>
    </row>
    <row r="8" spans="2:8" ht="21" customHeight="1">
      <c r="B8" s="173" t="s">
        <v>174</v>
      </c>
      <c r="C8" s="174"/>
      <c r="D8" s="133"/>
      <c r="E8" s="147" t="s">
        <v>122</v>
      </c>
      <c r="F8" s="148"/>
      <c r="G8" s="133"/>
    </row>
    <row r="9" spans="2:8" ht="21" customHeight="1">
      <c r="B9" s="147" t="s">
        <v>133</v>
      </c>
      <c r="C9" s="148"/>
      <c r="D9" s="133"/>
      <c r="E9" s="147" t="s">
        <v>134</v>
      </c>
      <c r="F9" s="148"/>
      <c r="G9" s="133"/>
    </row>
    <row r="10" spans="2:8" ht="21" customHeight="1">
      <c r="B10" s="147" t="s">
        <v>137</v>
      </c>
      <c r="C10" s="148"/>
      <c r="D10" s="133"/>
      <c r="E10" s="147" t="s">
        <v>132</v>
      </c>
      <c r="F10" s="148"/>
      <c r="G10" s="133"/>
    </row>
    <row r="11" spans="2:8" ht="21" customHeight="1">
      <c r="B11" s="147" t="s">
        <v>128</v>
      </c>
      <c r="C11" s="148"/>
      <c r="D11" s="133"/>
      <c r="E11" s="147" t="s">
        <v>138</v>
      </c>
      <c r="F11" s="148"/>
      <c r="G11" s="133"/>
    </row>
    <row r="12" spans="2:8" ht="21" customHeight="1">
      <c r="B12" s="147" t="s">
        <v>125</v>
      </c>
      <c r="C12" s="148"/>
      <c r="D12" s="133"/>
      <c r="E12" s="147" t="s">
        <v>135</v>
      </c>
      <c r="F12" s="148"/>
      <c r="G12" s="133"/>
    </row>
    <row r="13" spans="2:8" ht="21" customHeight="1">
      <c r="B13" s="147" t="s">
        <v>126</v>
      </c>
      <c r="C13" s="148"/>
      <c r="D13" s="133"/>
      <c r="E13" s="147" t="s">
        <v>136</v>
      </c>
      <c r="F13" s="148"/>
      <c r="G13" s="133"/>
    </row>
    <row r="14" spans="2:8" ht="21" customHeight="1">
      <c r="B14" s="171"/>
      <c r="C14" s="172"/>
      <c r="D14" s="133"/>
      <c r="E14" s="147" t="s">
        <v>220</v>
      </c>
      <c r="F14" s="148"/>
      <c r="G14" s="133"/>
    </row>
    <row r="15" spans="2:8" ht="21" customHeight="1">
      <c r="B15" s="171"/>
      <c r="C15" s="172"/>
      <c r="D15" s="133"/>
      <c r="E15" s="147" t="s">
        <v>219</v>
      </c>
      <c r="F15" s="148"/>
      <c r="G15" s="133"/>
    </row>
    <row r="16" spans="2:8" ht="21" customHeight="1">
      <c r="B16" s="147"/>
      <c r="C16" s="148"/>
      <c r="D16" s="133"/>
      <c r="E16" s="147"/>
      <c r="F16" s="148"/>
      <c r="G16" s="133"/>
    </row>
    <row r="17" spans="2:11" ht="21" customHeight="1" thickBot="1">
      <c r="B17" s="134" t="s">
        <v>119</v>
      </c>
      <c r="C17" s="135">
        <f>SUM(C5:C16)</f>
        <v>0</v>
      </c>
      <c r="D17" s="136"/>
      <c r="E17" s="134" t="s">
        <v>118</v>
      </c>
      <c r="F17" s="135">
        <f>SUM(F5:F16)</f>
        <v>0</v>
      </c>
      <c r="G17" s="136"/>
    </row>
    <row r="18" spans="2:11" ht="13.05" customHeight="1" thickBot="1"/>
    <row r="19" spans="2:11" ht="21" customHeight="1">
      <c r="B19" s="291" t="s">
        <v>113</v>
      </c>
      <c r="C19" s="292"/>
      <c r="D19" s="141"/>
      <c r="E19" s="291" t="s">
        <v>112</v>
      </c>
      <c r="F19" s="292"/>
    </row>
    <row r="20" spans="2:11" ht="21" customHeight="1">
      <c r="B20" s="143" t="s">
        <v>12</v>
      </c>
      <c r="C20" s="145"/>
      <c r="D20" s="142"/>
      <c r="E20" s="143" t="s">
        <v>108</v>
      </c>
      <c r="F20" s="145">
        <v>0</v>
      </c>
    </row>
    <row r="21" spans="2:11" ht="21" customHeight="1">
      <c r="B21" s="143" t="s">
        <v>13</v>
      </c>
      <c r="C21" s="145"/>
      <c r="D21" s="142"/>
      <c r="E21" s="143" t="s">
        <v>120</v>
      </c>
      <c r="F21" s="145">
        <v>0</v>
      </c>
    </row>
    <row r="22" spans="2:11" ht="21" customHeight="1">
      <c r="B22" s="143" t="s">
        <v>140</v>
      </c>
      <c r="C22" s="144"/>
      <c r="D22" s="142"/>
      <c r="E22" s="143" t="s">
        <v>121</v>
      </c>
      <c r="F22" s="145">
        <v>0</v>
      </c>
      <c r="H22" s="263"/>
      <c r="I22" s="241"/>
      <c r="K22" s="133"/>
    </row>
    <row r="23" spans="2:11" ht="21" customHeight="1">
      <c r="B23" s="143"/>
      <c r="C23" s="144"/>
      <c r="D23" s="142"/>
      <c r="E23" s="146" t="s">
        <v>139</v>
      </c>
      <c r="F23" s="145">
        <v>0</v>
      </c>
      <c r="H23" s="264"/>
      <c r="I23" s="266"/>
      <c r="K23" s="133"/>
    </row>
    <row r="24" spans="2:11" ht="21" customHeight="1">
      <c r="B24" s="143"/>
      <c r="C24" s="144"/>
      <c r="D24" s="142"/>
      <c r="E24" s="143"/>
      <c r="F24" s="144"/>
      <c r="H24" s="241"/>
      <c r="I24" s="241"/>
      <c r="K24" s="265"/>
    </row>
    <row r="25" spans="2:11" ht="21" customHeight="1">
      <c r="B25" s="143"/>
      <c r="C25" s="144"/>
      <c r="D25" s="142"/>
      <c r="E25" s="143"/>
      <c r="F25" s="144"/>
      <c r="H25" s="241"/>
      <c r="I25" s="241"/>
    </row>
    <row r="26" spans="2:11" ht="21" customHeight="1">
      <c r="B26" s="143"/>
      <c r="C26" s="144"/>
      <c r="D26" s="142"/>
      <c r="E26" s="143"/>
      <c r="F26" s="144"/>
      <c r="H26" s="241"/>
      <c r="I26" s="241"/>
    </row>
    <row r="27" spans="2:11" ht="21" customHeight="1">
      <c r="B27" s="143"/>
      <c r="C27" s="144"/>
      <c r="D27" s="142"/>
      <c r="E27" s="143"/>
      <c r="F27" s="144"/>
      <c r="H27" s="241"/>
      <c r="I27" s="241"/>
    </row>
    <row r="28" spans="2:11" ht="21" customHeight="1">
      <c r="B28" s="143"/>
      <c r="C28" s="144"/>
      <c r="D28" s="142"/>
      <c r="E28" s="143"/>
      <c r="F28" s="144"/>
      <c r="H28" s="241"/>
      <c r="I28" s="241"/>
    </row>
    <row r="29" spans="2:11" ht="21" customHeight="1">
      <c r="B29" s="143"/>
      <c r="C29" s="144"/>
      <c r="D29" s="142"/>
      <c r="E29" s="143"/>
      <c r="F29" s="144"/>
      <c r="H29" s="241"/>
      <c r="I29" s="241"/>
    </row>
    <row r="30" spans="2:11" ht="21" customHeight="1">
      <c r="B30" s="143"/>
      <c r="C30" s="144"/>
      <c r="D30" s="142"/>
      <c r="E30" s="143"/>
      <c r="F30" s="144"/>
      <c r="H30" s="241"/>
      <c r="I30" s="241"/>
    </row>
    <row r="31" spans="2:11" ht="21" customHeight="1" thickBot="1">
      <c r="B31" s="137" t="s">
        <v>117</v>
      </c>
      <c r="C31" s="138">
        <f>SUM(C20:C30)</f>
        <v>0</v>
      </c>
      <c r="D31" s="139"/>
      <c r="E31" s="137" t="s">
        <v>116</v>
      </c>
      <c r="F31" s="138">
        <f>SUM(F20:F30)</f>
        <v>0</v>
      </c>
    </row>
  </sheetData>
  <mergeCells count="5">
    <mergeCell ref="B4:C4"/>
    <mergeCell ref="E4:F4"/>
    <mergeCell ref="B19:C19"/>
    <mergeCell ref="E19:F19"/>
    <mergeCell ref="B2:F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52B1D-9649-4386-A8CE-EF101A932A6C}">
  <dimension ref="B1:Q672"/>
  <sheetViews>
    <sheetView showGridLines="0" tabSelected="1" zoomScale="81" zoomScaleNormal="70" workbookViewId="0">
      <selection activeCell="C8" sqref="C8"/>
    </sheetView>
  </sheetViews>
  <sheetFormatPr baseColWidth="10" defaultRowHeight="14.25" outlineLevelRow="1"/>
  <cols>
    <col min="1" max="1" width="4.796875" customWidth="1"/>
    <col min="2" max="2" width="28.19921875" style="8" customWidth="1"/>
    <col min="3" max="4" width="16.796875" style="238" customWidth="1"/>
    <col min="5" max="7" width="16.796875" style="221" customWidth="1"/>
    <col min="8" max="8" width="27.796875" style="221" customWidth="1"/>
    <col min="9" max="9" width="14.796875" style="221" hidden="1" customWidth="1"/>
    <col min="10" max="10" width="14.796875" style="235" hidden="1" customWidth="1"/>
    <col min="11" max="11" width="14.796875" style="221" hidden="1" customWidth="1"/>
    <col min="12" max="12" width="6" style="235" hidden="1" customWidth="1"/>
    <col min="13" max="13" width="5.59765625" hidden="1" customWidth="1"/>
    <col min="14" max="14" width="30.33203125" bestFit="1" customWidth="1"/>
    <col min="15" max="15" width="16.53125" bestFit="1" customWidth="1"/>
  </cols>
  <sheetData>
    <row r="1" spans="2:17" s="149" customFormat="1" ht="12" customHeight="1">
      <c r="C1" s="220"/>
      <c r="D1" s="220"/>
      <c r="E1" s="220"/>
      <c r="F1" s="220"/>
      <c r="G1" s="220"/>
      <c r="H1" s="220"/>
      <c r="I1" s="220"/>
      <c r="J1" s="232"/>
      <c r="K1" s="220"/>
      <c r="L1" s="232"/>
      <c r="N1" s="150"/>
      <c r="O1" s="150"/>
      <c r="P1" s="150"/>
      <c r="Q1" s="150"/>
    </row>
    <row r="2" spans="2:17" s="149" customFormat="1" ht="46.05" customHeight="1">
      <c r="B2" s="281" t="s">
        <v>180</v>
      </c>
      <c r="C2" s="281"/>
      <c r="D2" s="281"/>
      <c r="E2" s="281"/>
      <c r="F2" s="281"/>
      <c r="G2" s="281"/>
      <c r="H2" s="281"/>
      <c r="I2" s="281"/>
      <c r="J2" s="236"/>
      <c r="K2" s="220"/>
      <c r="L2" s="232"/>
      <c r="N2" s="150"/>
      <c r="O2" s="150"/>
      <c r="P2" s="150"/>
      <c r="Q2" s="150"/>
    </row>
    <row r="3" spans="2:17" s="149" customFormat="1" ht="12" customHeight="1">
      <c r="C3" s="220"/>
      <c r="D3" s="220"/>
      <c r="E3" s="220"/>
      <c r="F3" s="220"/>
      <c r="G3" s="220"/>
      <c r="H3" s="220"/>
      <c r="I3" s="220"/>
      <c r="J3" s="232"/>
      <c r="K3" s="220"/>
      <c r="L3" s="232"/>
      <c r="N3" s="150"/>
      <c r="O3" s="150"/>
      <c r="P3" s="150"/>
      <c r="Q3" s="150"/>
    </row>
    <row r="4" spans="2:17" s="244" customFormat="1" ht="35" customHeight="1">
      <c r="B4" s="293" t="s">
        <v>207</v>
      </c>
      <c r="C4" s="293"/>
      <c r="D4" s="294" t="s">
        <v>208</v>
      </c>
      <c r="E4" s="294"/>
      <c r="F4" s="294" t="s">
        <v>209</v>
      </c>
      <c r="G4" s="294"/>
      <c r="H4" s="245" t="s">
        <v>205</v>
      </c>
      <c r="I4" s="246"/>
      <c r="J4" s="247"/>
      <c r="K4" s="246"/>
      <c r="L4" s="247"/>
      <c r="N4" s="248"/>
      <c r="O4" s="248"/>
      <c r="P4" s="248"/>
      <c r="Q4" s="248"/>
    </row>
    <row r="5" spans="2:17" s="249" customFormat="1" ht="49.05" customHeight="1">
      <c r="B5" s="295" t="e">
        <f>H257</f>
        <v>#DIV/0!</v>
      </c>
      <c r="C5" s="295"/>
      <c r="D5" s="295">
        <f>C10+C23+C36+C49+C62+C75+C88+C101+C114+C127+C140+C153+C166+C179+C192+C205+C218+C231+C244+C257</f>
        <v>0</v>
      </c>
      <c r="E5" s="295"/>
      <c r="F5" s="295" t="e">
        <f>E10+E23+E36+E49+E62+E75+E88+E101+E114+E127+E140+E153+E166+E179+E192+E205+E218+E231+E244+E257</f>
        <v>#DIV/0!</v>
      </c>
      <c r="G5" s="295"/>
      <c r="H5" s="250">
        <v>0.08</v>
      </c>
      <c r="I5" s="251"/>
      <c r="J5" s="252"/>
      <c r="K5" s="251"/>
      <c r="L5" s="252"/>
      <c r="N5" s="254"/>
      <c r="O5" s="253"/>
      <c r="P5" s="253"/>
      <c r="Q5" s="253"/>
    </row>
    <row r="6" spans="2:17" s="149" customFormat="1" ht="12" customHeight="1">
      <c r="C6" s="220"/>
      <c r="D6" s="220"/>
      <c r="E6" s="220"/>
      <c r="F6" s="220"/>
      <c r="G6" s="220"/>
      <c r="H6" s="220"/>
      <c r="I6" s="220"/>
      <c r="J6" s="232"/>
      <c r="K6" s="220"/>
      <c r="L6" s="232"/>
      <c r="N6" s="150"/>
      <c r="O6" s="150"/>
      <c r="P6" s="150"/>
      <c r="Q6" s="150"/>
    </row>
    <row r="7" spans="2:17" s="133" customFormat="1" ht="18" customHeight="1">
      <c r="B7" s="136" t="s">
        <v>204</v>
      </c>
      <c r="C7" s="242">
        <v>0</v>
      </c>
      <c r="D7" s="243" t="s">
        <v>203</v>
      </c>
      <c r="E7" s="240">
        <v>0</v>
      </c>
      <c r="F7" s="243" t="s">
        <v>202</v>
      </c>
      <c r="G7" s="240">
        <v>0.128</v>
      </c>
      <c r="H7" s="239"/>
      <c r="I7" s="239"/>
      <c r="J7" s="240"/>
      <c r="K7" s="239"/>
      <c r="L7" s="240"/>
      <c r="N7" s="241"/>
      <c r="O7" s="241"/>
      <c r="P7" s="241"/>
      <c r="Q7" s="241"/>
    </row>
    <row r="8" spans="2:17" s="149" customFormat="1" ht="12" customHeight="1">
      <c r="C8" s="220"/>
      <c r="D8" s="220"/>
      <c r="E8" s="220"/>
      <c r="F8" s="220"/>
      <c r="G8" s="220"/>
      <c r="H8" s="220"/>
      <c r="I8" s="220"/>
      <c r="J8" s="232"/>
      <c r="K8" s="220"/>
      <c r="L8" s="232"/>
      <c r="N8" s="150"/>
      <c r="O8" s="150"/>
      <c r="P8" s="150"/>
      <c r="Q8" s="150"/>
    </row>
    <row r="9" spans="2:17" s="28" customFormat="1" ht="41.55" customHeight="1">
      <c r="B9" s="226" t="s">
        <v>181</v>
      </c>
      <c r="C9" s="227" t="s">
        <v>194</v>
      </c>
      <c r="D9" s="227" t="s">
        <v>197</v>
      </c>
      <c r="E9" s="227" t="s">
        <v>195</v>
      </c>
      <c r="F9" s="227" t="s">
        <v>196</v>
      </c>
      <c r="G9" s="227" t="s">
        <v>198</v>
      </c>
      <c r="H9" s="227" t="s">
        <v>199</v>
      </c>
      <c r="I9" s="225" t="s">
        <v>200</v>
      </c>
      <c r="J9" s="237"/>
      <c r="K9" s="225" t="s">
        <v>201</v>
      </c>
      <c r="L9" s="233"/>
    </row>
    <row r="10" spans="2:17" s="223" customFormat="1" ht="41.55" customHeight="1">
      <c r="B10" s="228">
        <v>1</v>
      </c>
      <c r="C10" s="229">
        <f>SUM(C11:C22)</f>
        <v>0</v>
      </c>
      <c r="D10" s="229">
        <f>SUM(D11:D22)</f>
        <v>0</v>
      </c>
      <c r="E10" s="229" t="e">
        <f>SUM(E11:E22)</f>
        <v>#DIV/0!</v>
      </c>
      <c r="F10" s="229" t="e">
        <f>SUM(F11:F22)</f>
        <v>#DIV/0!</v>
      </c>
      <c r="G10" s="229" t="e">
        <f>SUM(G11:G22)</f>
        <v>#DIV/0!</v>
      </c>
      <c r="H10" s="229" t="e">
        <f>H22</f>
        <v>#DIV/0!</v>
      </c>
      <c r="I10" s="224" t="e">
        <f t="shared" ref="I10:K10" si="0">I22</f>
        <v>#DIV/0!</v>
      </c>
      <c r="J10" s="234"/>
      <c r="K10" s="224" t="e">
        <f t="shared" si="0"/>
        <v>#DIV/0!</v>
      </c>
      <c r="L10" s="234"/>
    </row>
    <row r="11" spans="2:17" ht="18" hidden="1" outlineLevel="1">
      <c r="B11" s="230" t="s">
        <v>182</v>
      </c>
      <c r="C11" s="231">
        <f>$C$7-($C$7*$E$7)</f>
        <v>0</v>
      </c>
      <c r="D11" s="231"/>
      <c r="E11" s="231">
        <f>C11*($H$5/12)</f>
        <v>0</v>
      </c>
      <c r="F11" s="231">
        <f t="shared" ref="F11:F22" si="1">D11*L11*$G$7</f>
        <v>0</v>
      </c>
      <c r="G11" s="231">
        <f>D11*L11*17.2%</f>
        <v>0</v>
      </c>
      <c r="H11" s="231">
        <f>I11+K11</f>
        <v>0</v>
      </c>
      <c r="I11" s="221">
        <f>C11</f>
        <v>0</v>
      </c>
      <c r="K11" s="221">
        <f>E11</f>
        <v>0</v>
      </c>
      <c r="M11" s="222">
        <f>I11+K11</f>
        <v>0</v>
      </c>
    </row>
    <row r="12" spans="2:17" ht="18" hidden="1" outlineLevel="1">
      <c r="B12" s="230" t="s">
        <v>183</v>
      </c>
      <c r="C12" s="231">
        <f t="shared" ref="C12:C22" si="2">$C$7-($C$7*$E$7)</f>
        <v>0</v>
      </c>
      <c r="D12" s="231"/>
      <c r="E12" s="231">
        <f t="shared" ref="E12:E22" si="3">H11*($H$5/12)</f>
        <v>0</v>
      </c>
      <c r="F12" s="231" t="e">
        <f t="shared" si="1"/>
        <v>#DIV/0!</v>
      </c>
      <c r="G12" s="231" t="e">
        <f>D12*L12*17.2%</f>
        <v>#DIV/0!</v>
      </c>
      <c r="H12" s="231" t="e">
        <f>I12+K12-F12-G12</f>
        <v>#DIV/0!</v>
      </c>
      <c r="I12" s="221">
        <f>I11+C12-(D12*J11)</f>
        <v>0</v>
      </c>
      <c r="J12" s="235" t="e">
        <f>I12/M12</f>
        <v>#DIV/0!</v>
      </c>
      <c r="K12" s="221">
        <f>K11+E12-(D12*L11)</f>
        <v>0</v>
      </c>
      <c r="L12" s="235" t="e">
        <f t="shared" ref="L12:L35" si="4">K12/M12</f>
        <v>#DIV/0!</v>
      </c>
      <c r="M12" s="222">
        <f t="shared" ref="M12" si="5">I12+K12</f>
        <v>0</v>
      </c>
    </row>
    <row r="13" spans="2:17" ht="18" hidden="1" outlineLevel="1">
      <c r="B13" s="230" t="s">
        <v>184</v>
      </c>
      <c r="C13" s="231">
        <f t="shared" si="2"/>
        <v>0</v>
      </c>
      <c r="D13" s="231"/>
      <c r="E13" s="231" t="e">
        <f t="shared" si="3"/>
        <v>#DIV/0!</v>
      </c>
      <c r="F13" s="231" t="e">
        <f t="shared" si="1"/>
        <v>#DIV/0!</v>
      </c>
      <c r="G13" s="231" t="e">
        <f t="shared" ref="G13:G22" si="6">D13*L13*17.2%</f>
        <v>#DIV/0!</v>
      </c>
      <c r="H13" s="231" t="e">
        <f t="shared" ref="H13:H22" si="7">I13+K13-F13-G13</f>
        <v>#DIV/0!</v>
      </c>
      <c r="I13" s="221" t="e">
        <f t="shared" ref="I13:I22" si="8">I12+C13-(D13*J12)</f>
        <v>#DIV/0!</v>
      </c>
      <c r="J13" s="235" t="e">
        <f t="shared" ref="J13:J22" si="9">I13/M13</f>
        <v>#DIV/0!</v>
      </c>
      <c r="K13" s="221" t="e">
        <f t="shared" ref="K13:K22" si="10">K12+E13-(D13*L12)</f>
        <v>#DIV/0!</v>
      </c>
      <c r="L13" s="235" t="e">
        <f t="shared" si="4"/>
        <v>#DIV/0!</v>
      </c>
      <c r="M13" s="222" t="e">
        <f t="shared" ref="M13:M22" si="11">I13+K13</f>
        <v>#DIV/0!</v>
      </c>
    </row>
    <row r="14" spans="2:17" ht="18" hidden="1" outlineLevel="1">
      <c r="B14" s="230" t="s">
        <v>185</v>
      </c>
      <c r="C14" s="231">
        <f t="shared" si="2"/>
        <v>0</v>
      </c>
      <c r="D14" s="231"/>
      <c r="E14" s="231" t="e">
        <f t="shared" si="3"/>
        <v>#DIV/0!</v>
      </c>
      <c r="F14" s="231" t="e">
        <f t="shared" si="1"/>
        <v>#DIV/0!</v>
      </c>
      <c r="G14" s="231" t="e">
        <f t="shared" si="6"/>
        <v>#DIV/0!</v>
      </c>
      <c r="H14" s="231" t="e">
        <f t="shared" si="7"/>
        <v>#DIV/0!</v>
      </c>
      <c r="I14" s="221" t="e">
        <f t="shared" si="8"/>
        <v>#DIV/0!</v>
      </c>
      <c r="J14" s="235" t="e">
        <f t="shared" si="9"/>
        <v>#DIV/0!</v>
      </c>
      <c r="K14" s="221" t="e">
        <f t="shared" si="10"/>
        <v>#DIV/0!</v>
      </c>
      <c r="L14" s="235" t="e">
        <f t="shared" si="4"/>
        <v>#DIV/0!</v>
      </c>
      <c r="M14" s="222" t="e">
        <f t="shared" si="11"/>
        <v>#DIV/0!</v>
      </c>
    </row>
    <row r="15" spans="2:17" ht="18" hidden="1" outlineLevel="1">
      <c r="B15" s="230" t="s">
        <v>186</v>
      </c>
      <c r="C15" s="231">
        <f t="shared" si="2"/>
        <v>0</v>
      </c>
      <c r="D15" s="231"/>
      <c r="E15" s="231" t="e">
        <f t="shared" si="3"/>
        <v>#DIV/0!</v>
      </c>
      <c r="F15" s="231" t="e">
        <f t="shared" si="1"/>
        <v>#DIV/0!</v>
      </c>
      <c r="G15" s="231" t="e">
        <f t="shared" si="6"/>
        <v>#DIV/0!</v>
      </c>
      <c r="H15" s="231" t="e">
        <f t="shared" si="7"/>
        <v>#DIV/0!</v>
      </c>
      <c r="I15" s="221" t="e">
        <f t="shared" si="8"/>
        <v>#DIV/0!</v>
      </c>
      <c r="J15" s="235" t="e">
        <f t="shared" si="9"/>
        <v>#DIV/0!</v>
      </c>
      <c r="K15" s="221" t="e">
        <f t="shared" si="10"/>
        <v>#DIV/0!</v>
      </c>
      <c r="L15" s="235" t="e">
        <f t="shared" si="4"/>
        <v>#DIV/0!</v>
      </c>
      <c r="M15" s="222" t="e">
        <f t="shared" si="11"/>
        <v>#DIV/0!</v>
      </c>
    </row>
    <row r="16" spans="2:17" ht="18" hidden="1" outlineLevel="1">
      <c r="B16" s="230" t="s">
        <v>187</v>
      </c>
      <c r="C16" s="231">
        <f t="shared" si="2"/>
        <v>0</v>
      </c>
      <c r="D16" s="231"/>
      <c r="E16" s="231" t="e">
        <f t="shared" si="3"/>
        <v>#DIV/0!</v>
      </c>
      <c r="F16" s="231" t="e">
        <f t="shared" si="1"/>
        <v>#DIV/0!</v>
      </c>
      <c r="G16" s="231" t="e">
        <f t="shared" si="6"/>
        <v>#DIV/0!</v>
      </c>
      <c r="H16" s="231" t="e">
        <f t="shared" si="7"/>
        <v>#DIV/0!</v>
      </c>
      <c r="I16" s="221" t="e">
        <f t="shared" si="8"/>
        <v>#DIV/0!</v>
      </c>
      <c r="J16" s="235" t="e">
        <f t="shared" si="9"/>
        <v>#DIV/0!</v>
      </c>
      <c r="K16" s="221" t="e">
        <f t="shared" si="10"/>
        <v>#DIV/0!</v>
      </c>
      <c r="L16" s="235" t="e">
        <f t="shared" si="4"/>
        <v>#DIV/0!</v>
      </c>
      <c r="M16" s="222" t="e">
        <f t="shared" si="11"/>
        <v>#DIV/0!</v>
      </c>
    </row>
    <row r="17" spans="2:13" ht="18" hidden="1" outlineLevel="1">
      <c r="B17" s="230" t="s">
        <v>188</v>
      </c>
      <c r="C17" s="231">
        <f t="shared" si="2"/>
        <v>0</v>
      </c>
      <c r="D17" s="231"/>
      <c r="E17" s="231" t="e">
        <f t="shared" si="3"/>
        <v>#DIV/0!</v>
      </c>
      <c r="F17" s="231" t="e">
        <f t="shared" si="1"/>
        <v>#DIV/0!</v>
      </c>
      <c r="G17" s="231" t="e">
        <f t="shared" si="6"/>
        <v>#DIV/0!</v>
      </c>
      <c r="H17" s="231" t="e">
        <f t="shared" si="7"/>
        <v>#DIV/0!</v>
      </c>
      <c r="I17" s="221" t="e">
        <f t="shared" si="8"/>
        <v>#DIV/0!</v>
      </c>
      <c r="J17" s="235" t="e">
        <f t="shared" si="9"/>
        <v>#DIV/0!</v>
      </c>
      <c r="K17" s="221" t="e">
        <f t="shared" si="10"/>
        <v>#DIV/0!</v>
      </c>
      <c r="L17" s="235" t="e">
        <f t="shared" si="4"/>
        <v>#DIV/0!</v>
      </c>
      <c r="M17" s="222" t="e">
        <f t="shared" si="11"/>
        <v>#DIV/0!</v>
      </c>
    </row>
    <row r="18" spans="2:13" ht="18" hidden="1" outlineLevel="1">
      <c r="B18" s="230" t="s">
        <v>189</v>
      </c>
      <c r="C18" s="231">
        <f t="shared" si="2"/>
        <v>0</v>
      </c>
      <c r="D18" s="231"/>
      <c r="E18" s="231" t="e">
        <f t="shared" si="3"/>
        <v>#DIV/0!</v>
      </c>
      <c r="F18" s="231" t="e">
        <f t="shared" si="1"/>
        <v>#DIV/0!</v>
      </c>
      <c r="G18" s="231" t="e">
        <f>D18*L18*17.2%</f>
        <v>#DIV/0!</v>
      </c>
      <c r="H18" s="231" t="e">
        <f t="shared" si="7"/>
        <v>#DIV/0!</v>
      </c>
      <c r="I18" s="221" t="e">
        <f t="shared" si="8"/>
        <v>#DIV/0!</v>
      </c>
      <c r="J18" s="235" t="e">
        <f t="shared" si="9"/>
        <v>#DIV/0!</v>
      </c>
      <c r="K18" s="221" t="e">
        <f t="shared" si="10"/>
        <v>#DIV/0!</v>
      </c>
      <c r="L18" s="235" t="e">
        <f t="shared" si="4"/>
        <v>#DIV/0!</v>
      </c>
      <c r="M18" s="222" t="e">
        <f t="shared" si="11"/>
        <v>#DIV/0!</v>
      </c>
    </row>
    <row r="19" spans="2:13" ht="18" hidden="1" outlineLevel="1">
      <c r="B19" s="230" t="s">
        <v>190</v>
      </c>
      <c r="C19" s="231">
        <f t="shared" si="2"/>
        <v>0</v>
      </c>
      <c r="D19" s="231"/>
      <c r="E19" s="231" t="e">
        <f t="shared" si="3"/>
        <v>#DIV/0!</v>
      </c>
      <c r="F19" s="231" t="e">
        <f t="shared" si="1"/>
        <v>#DIV/0!</v>
      </c>
      <c r="G19" s="231" t="e">
        <f t="shared" si="6"/>
        <v>#DIV/0!</v>
      </c>
      <c r="H19" s="231" t="e">
        <f t="shared" si="7"/>
        <v>#DIV/0!</v>
      </c>
      <c r="I19" s="221" t="e">
        <f t="shared" si="8"/>
        <v>#DIV/0!</v>
      </c>
      <c r="J19" s="235" t="e">
        <f t="shared" si="9"/>
        <v>#DIV/0!</v>
      </c>
      <c r="K19" s="221" t="e">
        <f t="shared" si="10"/>
        <v>#DIV/0!</v>
      </c>
      <c r="L19" s="235" t="e">
        <f t="shared" si="4"/>
        <v>#DIV/0!</v>
      </c>
      <c r="M19" s="222" t="e">
        <f t="shared" si="11"/>
        <v>#DIV/0!</v>
      </c>
    </row>
    <row r="20" spans="2:13" ht="18" hidden="1" outlineLevel="1">
      <c r="B20" s="230" t="s">
        <v>191</v>
      </c>
      <c r="C20" s="231">
        <f t="shared" si="2"/>
        <v>0</v>
      </c>
      <c r="D20" s="231"/>
      <c r="E20" s="231" t="e">
        <f t="shared" si="3"/>
        <v>#DIV/0!</v>
      </c>
      <c r="F20" s="231" t="e">
        <f t="shared" si="1"/>
        <v>#DIV/0!</v>
      </c>
      <c r="G20" s="231" t="e">
        <f t="shared" si="6"/>
        <v>#DIV/0!</v>
      </c>
      <c r="H20" s="231" t="e">
        <f t="shared" si="7"/>
        <v>#DIV/0!</v>
      </c>
      <c r="I20" s="221" t="e">
        <f t="shared" si="8"/>
        <v>#DIV/0!</v>
      </c>
      <c r="J20" s="235" t="e">
        <f t="shared" si="9"/>
        <v>#DIV/0!</v>
      </c>
      <c r="K20" s="221" t="e">
        <f t="shared" si="10"/>
        <v>#DIV/0!</v>
      </c>
      <c r="L20" s="235" t="e">
        <f t="shared" si="4"/>
        <v>#DIV/0!</v>
      </c>
      <c r="M20" s="222" t="e">
        <f t="shared" si="11"/>
        <v>#DIV/0!</v>
      </c>
    </row>
    <row r="21" spans="2:13" ht="18" hidden="1" outlineLevel="1">
      <c r="B21" s="230" t="s">
        <v>192</v>
      </c>
      <c r="C21" s="231">
        <f t="shared" si="2"/>
        <v>0</v>
      </c>
      <c r="D21" s="231"/>
      <c r="E21" s="231" t="e">
        <f t="shared" si="3"/>
        <v>#DIV/0!</v>
      </c>
      <c r="F21" s="231" t="e">
        <f t="shared" si="1"/>
        <v>#DIV/0!</v>
      </c>
      <c r="G21" s="231" t="e">
        <f t="shared" si="6"/>
        <v>#DIV/0!</v>
      </c>
      <c r="H21" s="231" t="e">
        <f t="shared" si="7"/>
        <v>#DIV/0!</v>
      </c>
      <c r="I21" s="221" t="e">
        <f t="shared" si="8"/>
        <v>#DIV/0!</v>
      </c>
      <c r="J21" s="235" t="e">
        <f t="shared" si="9"/>
        <v>#DIV/0!</v>
      </c>
      <c r="K21" s="221" t="e">
        <f t="shared" si="10"/>
        <v>#DIV/0!</v>
      </c>
      <c r="L21" s="235" t="e">
        <f t="shared" si="4"/>
        <v>#DIV/0!</v>
      </c>
      <c r="M21" s="222" t="e">
        <f t="shared" si="11"/>
        <v>#DIV/0!</v>
      </c>
    </row>
    <row r="22" spans="2:13" ht="18" hidden="1" outlineLevel="1">
      <c r="B22" s="230" t="s">
        <v>193</v>
      </c>
      <c r="C22" s="231">
        <f t="shared" si="2"/>
        <v>0</v>
      </c>
      <c r="D22" s="231"/>
      <c r="E22" s="231" t="e">
        <f t="shared" si="3"/>
        <v>#DIV/0!</v>
      </c>
      <c r="F22" s="231" t="e">
        <f t="shared" si="1"/>
        <v>#DIV/0!</v>
      </c>
      <c r="G22" s="231" t="e">
        <f t="shared" si="6"/>
        <v>#DIV/0!</v>
      </c>
      <c r="H22" s="231" t="e">
        <f t="shared" si="7"/>
        <v>#DIV/0!</v>
      </c>
      <c r="I22" s="221" t="e">
        <f t="shared" si="8"/>
        <v>#DIV/0!</v>
      </c>
      <c r="J22" s="235" t="e">
        <f t="shared" si="9"/>
        <v>#DIV/0!</v>
      </c>
      <c r="K22" s="221" t="e">
        <f t="shared" si="10"/>
        <v>#DIV/0!</v>
      </c>
      <c r="L22" s="235" t="e">
        <f t="shared" si="4"/>
        <v>#DIV/0!</v>
      </c>
      <c r="M22" s="222" t="e">
        <f t="shared" si="11"/>
        <v>#DIV/0!</v>
      </c>
    </row>
    <row r="23" spans="2:13" s="223" customFormat="1" ht="41.55" customHeight="1" collapsed="1">
      <c r="B23" s="228">
        <v>2</v>
      </c>
      <c r="C23" s="229">
        <f>SUM(C24:C35)</f>
        <v>0</v>
      </c>
      <c r="D23" s="229">
        <f>SUM(D24:D35)</f>
        <v>0</v>
      </c>
      <c r="E23" s="229" t="e">
        <f>SUM(E24:E35)</f>
        <v>#DIV/0!</v>
      </c>
      <c r="F23" s="229" t="e">
        <f>SUM(F24:F35)</f>
        <v>#DIV/0!</v>
      </c>
      <c r="G23" s="229" t="e">
        <f>SUM(G24:G35)</f>
        <v>#DIV/0!</v>
      </c>
      <c r="H23" s="229" t="e">
        <f>H35</f>
        <v>#DIV/0!</v>
      </c>
      <c r="I23" s="224" t="e">
        <f t="shared" ref="I23" si="12">I35</f>
        <v>#DIV/0!</v>
      </c>
      <c r="J23" s="234"/>
      <c r="K23" s="224" t="e">
        <f t="shared" ref="K23" si="13">K35</f>
        <v>#DIV/0!</v>
      </c>
      <c r="L23" s="234"/>
    </row>
    <row r="24" spans="2:13" ht="18" hidden="1" outlineLevel="1">
      <c r="B24" s="230" t="s">
        <v>182</v>
      </c>
      <c r="C24" s="231">
        <f t="shared" ref="C24:C35" si="14">$C$7-($C$7*$E$7)</f>
        <v>0</v>
      </c>
      <c r="D24" s="231"/>
      <c r="E24" s="231" t="e">
        <f>H22*($H$5/12)</f>
        <v>#DIV/0!</v>
      </c>
      <c r="F24" s="231">
        <f t="shared" ref="F24:F35" si="15">D24*L24*$G$7</f>
        <v>0</v>
      </c>
      <c r="G24" s="231">
        <f>D24*L24*17.2%</f>
        <v>0</v>
      </c>
      <c r="H24" s="231" t="e">
        <f>I24+K24</f>
        <v>#DIV/0!</v>
      </c>
      <c r="I24" s="221" t="e">
        <f>C24+I22</f>
        <v>#DIV/0!</v>
      </c>
      <c r="K24" s="221" t="e">
        <f>E24+K22</f>
        <v>#DIV/0!</v>
      </c>
      <c r="M24" s="222" t="e">
        <f>I24+K24</f>
        <v>#DIV/0!</v>
      </c>
    </row>
    <row r="25" spans="2:13" ht="18" hidden="1" outlineLevel="1">
      <c r="B25" s="230" t="s">
        <v>183</v>
      </c>
      <c r="C25" s="231">
        <f t="shared" si="14"/>
        <v>0</v>
      </c>
      <c r="D25" s="231"/>
      <c r="E25" s="231" t="e">
        <f t="shared" ref="E25:E35" si="16">H24*($H$5/12)</f>
        <v>#DIV/0!</v>
      </c>
      <c r="F25" s="231" t="e">
        <f t="shared" si="15"/>
        <v>#DIV/0!</v>
      </c>
      <c r="G25" s="231" t="e">
        <f>D25*L25*17.2%</f>
        <v>#DIV/0!</v>
      </c>
      <c r="H25" s="231" t="e">
        <f>I25+K25-F25-G25</f>
        <v>#DIV/0!</v>
      </c>
      <c r="I25" s="221" t="e">
        <f>I24+C25-(D25*J24)</f>
        <v>#DIV/0!</v>
      </c>
      <c r="J25" s="235" t="e">
        <f>I25/M25</f>
        <v>#DIV/0!</v>
      </c>
      <c r="K25" s="221" t="e">
        <f>K24+E25-(D25*L24)</f>
        <v>#DIV/0!</v>
      </c>
      <c r="L25" s="235" t="e">
        <f t="shared" si="4"/>
        <v>#DIV/0!</v>
      </c>
      <c r="M25" s="222" t="e">
        <f t="shared" ref="M25:M35" si="17">I25+K25</f>
        <v>#DIV/0!</v>
      </c>
    </row>
    <row r="26" spans="2:13" ht="18" hidden="1" outlineLevel="1">
      <c r="B26" s="230" t="s">
        <v>184</v>
      </c>
      <c r="C26" s="231">
        <f t="shared" si="14"/>
        <v>0</v>
      </c>
      <c r="D26" s="231"/>
      <c r="E26" s="231" t="e">
        <f t="shared" si="16"/>
        <v>#DIV/0!</v>
      </c>
      <c r="F26" s="231" t="e">
        <f t="shared" si="15"/>
        <v>#DIV/0!</v>
      </c>
      <c r="G26" s="231" t="e">
        <f t="shared" ref="G26:G30" si="18">D26*L26*17.2%</f>
        <v>#DIV/0!</v>
      </c>
      <c r="H26" s="231" t="e">
        <f t="shared" ref="H26:H35" si="19">I26+K26-F26-G26</f>
        <v>#DIV/0!</v>
      </c>
      <c r="I26" s="221" t="e">
        <f t="shared" ref="I26:I35" si="20">I25+C26-(D26*J25)</f>
        <v>#DIV/0!</v>
      </c>
      <c r="J26" s="235" t="e">
        <f t="shared" ref="J26:J35" si="21">I26/M26</f>
        <v>#DIV/0!</v>
      </c>
      <c r="K26" s="221" t="e">
        <f t="shared" ref="K26:K35" si="22">K25+E26-(D26*L25)</f>
        <v>#DIV/0!</v>
      </c>
      <c r="L26" s="235" t="e">
        <f t="shared" si="4"/>
        <v>#DIV/0!</v>
      </c>
      <c r="M26" s="222" t="e">
        <f t="shared" si="17"/>
        <v>#DIV/0!</v>
      </c>
    </row>
    <row r="27" spans="2:13" ht="18" hidden="1" outlineLevel="1">
      <c r="B27" s="230" t="s">
        <v>185</v>
      </c>
      <c r="C27" s="231">
        <f t="shared" si="14"/>
        <v>0</v>
      </c>
      <c r="D27" s="231"/>
      <c r="E27" s="231" t="e">
        <f t="shared" si="16"/>
        <v>#DIV/0!</v>
      </c>
      <c r="F27" s="231" t="e">
        <f t="shared" si="15"/>
        <v>#DIV/0!</v>
      </c>
      <c r="G27" s="231" t="e">
        <f t="shared" si="18"/>
        <v>#DIV/0!</v>
      </c>
      <c r="H27" s="231" t="e">
        <f t="shared" si="19"/>
        <v>#DIV/0!</v>
      </c>
      <c r="I27" s="221" t="e">
        <f t="shared" si="20"/>
        <v>#DIV/0!</v>
      </c>
      <c r="J27" s="235" t="e">
        <f t="shared" si="21"/>
        <v>#DIV/0!</v>
      </c>
      <c r="K27" s="221" t="e">
        <f t="shared" si="22"/>
        <v>#DIV/0!</v>
      </c>
      <c r="L27" s="235" t="e">
        <f t="shared" si="4"/>
        <v>#DIV/0!</v>
      </c>
      <c r="M27" s="222" t="e">
        <f t="shared" si="17"/>
        <v>#DIV/0!</v>
      </c>
    </row>
    <row r="28" spans="2:13" ht="18" hidden="1" outlineLevel="1">
      <c r="B28" s="230" t="s">
        <v>186</v>
      </c>
      <c r="C28" s="231">
        <f t="shared" si="14"/>
        <v>0</v>
      </c>
      <c r="D28" s="231"/>
      <c r="E28" s="231" t="e">
        <f t="shared" si="16"/>
        <v>#DIV/0!</v>
      </c>
      <c r="F28" s="231" t="e">
        <f t="shared" si="15"/>
        <v>#DIV/0!</v>
      </c>
      <c r="G28" s="231" t="e">
        <f t="shared" si="18"/>
        <v>#DIV/0!</v>
      </c>
      <c r="H28" s="231" t="e">
        <f t="shared" si="19"/>
        <v>#DIV/0!</v>
      </c>
      <c r="I28" s="221" t="e">
        <f t="shared" si="20"/>
        <v>#DIV/0!</v>
      </c>
      <c r="J28" s="235" t="e">
        <f t="shared" si="21"/>
        <v>#DIV/0!</v>
      </c>
      <c r="K28" s="221" t="e">
        <f t="shared" si="22"/>
        <v>#DIV/0!</v>
      </c>
      <c r="L28" s="235" t="e">
        <f t="shared" si="4"/>
        <v>#DIV/0!</v>
      </c>
      <c r="M28" s="222" t="e">
        <f t="shared" si="17"/>
        <v>#DIV/0!</v>
      </c>
    </row>
    <row r="29" spans="2:13" ht="18" hidden="1" outlineLevel="1">
      <c r="B29" s="230" t="s">
        <v>187</v>
      </c>
      <c r="C29" s="231">
        <f t="shared" si="14"/>
        <v>0</v>
      </c>
      <c r="D29" s="231"/>
      <c r="E29" s="231" t="e">
        <f t="shared" si="16"/>
        <v>#DIV/0!</v>
      </c>
      <c r="F29" s="231" t="e">
        <f t="shared" si="15"/>
        <v>#DIV/0!</v>
      </c>
      <c r="G29" s="231" t="e">
        <f t="shared" si="18"/>
        <v>#DIV/0!</v>
      </c>
      <c r="H29" s="231" t="e">
        <f t="shared" si="19"/>
        <v>#DIV/0!</v>
      </c>
      <c r="I29" s="221" t="e">
        <f t="shared" si="20"/>
        <v>#DIV/0!</v>
      </c>
      <c r="J29" s="235" t="e">
        <f t="shared" si="21"/>
        <v>#DIV/0!</v>
      </c>
      <c r="K29" s="221" t="e">
        <f t="shared" si="22"/>
        <v>#DIV/0!</v>
      </c>
      <c r="L29" s="235" t="e">
        <f t="shared" si="4"/>
        <v>#DIV/0!</v>
      </c>
      <c r="M29" s="222" t="e">
        <f t="shared" si="17"/>
        <v>#DIV/0!</v>
      </c>
    </row>
    <row r="30" spans="2:13" ht="18" hidden="1" outlineLevel="1">
      <c r="B30" s="230" t="s">
        <v>188</v>
      </c>
      <c r="C30" s="231">
        <f t="shared" si="14"/>
        <v>0</v>
      </c>
      <c r="D30" s="231"/>
      <c r="E30" s="231" t="e">
        <f t="shared" si="16"/>
        <v>#DIV/0!</v>
      </c>
      <c r="F30" s="231" t="e">
        <f t="shared" si="15"/>
        <v>#DIV/0!</v>
      </c>
      <c r="G30" s="231" t="e">
        <f t="shared" si="18"/>
        <v>#DIV/0!</v>
      </c>
      <c r="H30" s="231" t="e">
        <f t="shared" si="19"/>
        <v>#DIV/0!</v>
      </c>
      <c r="I30" s="221" t="e">
        <f t="shared" si="20"/>
        <v>#DIV/0!</v>
      </c>
      <c r="J30" s="235" t="e">
        <f t="shared" si="21"/>
        <v>#DIV/0!</v>
      </c>
      <c r="K30" s="221" t="e">
        <f t="shared" si="22"/>
        <v>#DIV/0!</v>
      </c>
      <c r="L30" s="235" t="e">
        <f t="shared" si="4"/>
        <v>#DIV/0!</v>
      </c>
      <c r="M30" s="222" t="e">
        <f t="shared" si="17"/>
        <v>#DIV/0!</v>
      </c>
    </row>
    <row r="31" spans="2:13" ht="18" hidden="1" outlineLevel="1">
      <c r="B31" s="230" t="s">
        <v>189</v>
      </c>
      <c r="C31" s="231">
        <f t="shared" si="14"/>
        <v>0</v>
      </c>
      <c r="D31" s="231"/>
      <c r="E31" s="231" t="e">
        <f t="shared" si="16"/>
        <v>#DIV/0!</v>
      </c>
      <c r="F31" s="231" t="e">
        <f t="shared" si="15"/>
        <v>#DIV/0!</v>
      </c>
      <c r="G31" s="231" t="e">
        <f>D31*L31*17.2%</f>
        <v>#DIV/0!</v>
      </c>
      <c r="H31" s="231" t="e">
        <f t="shared" si="19"/>
        <v>#DIV/0!</v>
      </c>
      <c r="I31" s="221" t="e">
        <f t="shared" si="20"/>
        <v>#DIV/0!</v>
      </c>
      <c r="J31" s="235" t="e">
        <f t="shared" si="21"/>
        <v>#DIV/0!</v>
      </c>
      <c r="K31" s="221" t="e">
        <f t="shared" si="22"/>
        <v>#DIV/0!</v>
      </c>
      <c r="L31" s="235" t="e">
        <f t="shared" si="4"/>
        <v>#DIV/0!</v>
      </c>
      <c r="M31" s="222" t="e">
        <f t="shared" si="17"/>
        <v>#DIV/0!</v>
      </c>
    </row>
    <row r="32" spans="2:13" ht="18" hidden="1" outlineLevel="1">
      <c r="B32" s="230" t="s">
        <v>190</v>
      </c>
      <c r="C32" s="231">
        <f t="shared" si="14"/>
        <v>0</v>
      </c>
      <c r="D32" s="231"/>
      <c r="E32" s="231" t="e">
        <f t="shared" si="16"/>
        <v>#DIV/0!</v>
      </c>
      <c r="F32" s="231" t="e">
        <f t="shared" si="15"/>
        <v>#DIV/0!</v>
      </c>
      <c r="G32" s="231" t="e">
        <f t="shared" ref="G32:G35" si="23">D32*L32*17.2%</f>
        <v>#DIV/0!</v>
      </c>
      <c r="H32" s="231" t="e">
        <f t="shared" si="19"/>
        <v>#DIV/0!</v>
      </c>
      <c r="I32" s="221" t="e">
        <f t="shared" si="20"/>
        <v>#DIV/0!</v>
      </c>
      <c r="J32" s="235" t="e">
        <f t="shared" si="21"/>
        <v>#DIV/0!</v>
      </c>
      <c r="K32" s="221" t="e">
        <f t="shared" si="22"/>
        <v>#DIV/0!</v>
      </c>
      <c r="L32" s="235" t="e">
        <f t="shared" si="4"/>
        <v>#DIV/0!</v>
      </c>
      <c r="M32" s="222" t="e">
        <f t="shared" si="17"/>
        <v>#DIV/0!</v>
      </c>
    </row>
    <row r="33" spans="2:13" ht="18" hidden="1" outlineLevel="1">
      <c r="B33" s="230" t="s">
        <v>191</v>
      </c>
      <c r="C33" s="231">
        <f t="shared" si="14"/>
        <v>0</v>
      </c>
      <c r="D33" s="231"/>
      <c r="E33" s="231" t="e">
        <f t="shared" si="16"/>
        <v>#DIV/0!</v>
      </c>
      <c r="F33" s="231" t="e">
        <f t="shared" si="15"/>
        <v>#DIV/0!</v>
      </c>
      <c r="G33" s="231" t="e">
        <f t="shared" si="23"/>
        <v>#DIV/0!</v>
      </c>
      <c r="H33" s="231" t="e">
        <f t="shared" si="19"/>
        <v>#DIV/0!</v>
      </c>
      <c r="I33" s="221" t="e">
        <f t="shared" si="20"/>
        <v>#DIV/0!</v>
      </c>
      <c r="J33" s="235" t="e">
        <f t="shared" si="21"/>
        <v>#DIV/0!</v>
      </c>
      <c r="K33" s="221" t="e">
        <f t="shared" si="22"/>
        <v>#DIV/0!</v>
      </c>
      <c r="L33" s="235" t="e">
        <f t="shared" si="4"/>
        <v>#DIV/0!</v>
      </c>
      <c r="M33" s="222" t="e">
        <f t="shared" si="17"/>
        <v>#DIV/0!</v>
      </c>
    </row>
    <row r="34" spans="2:13" ht="18" hidden="1" outlineLevel="1">
      <c r="B34" s="230" t="s">
        <v>192</v>
      </c>
      <c r="C34" s="231">
        <f t="shared" si="14"/>
        <v>0</v>
      </c>
      <c r="D34" s="231"/>
      <c r="E34" s="231" t="e">
        <f t="shared" si="16"/>
        <v>#DIV/0!</v>
      </c>
      <c r="F34" s="231" t="e">
        <f t="shared" si="15"/>
        <v>#DIV/0!</v>
      </c>
      <c r="G34" s="231" t="e">
        <f t="shared" si="23"/>
        <v>#DIV/0!</v>
      </c>
      <c r="H34" s="231" t="e">
        <f t="shared" si="19"/>
        <v>#DIV/0!</v>
      </c>
      <c r="I34" s="221" t="e">
        <f t="shared" si="20"/>
        <v>#DIV/0!</v>
      </c>
      <c r="J34" s="235" t="e">
        <f t="shared" si="21"/>
        <v>#DIV/0!</v>
      </c>
      <c r="K34" s="221" t="e">
        <f t="shared" si="22"/>
        <v>#DIV/0!</v>
      </c>
      <c r="L34" s="235" t="e">
        <f t="shared" si="4"/>
        <v>#DIV/0!</v>
      </c>
      <c r="M34" s="222" t="e">
        <f t="shared" si="17"/>
        <v>#DIV/0!</v>
      </c>
    </row>
    <row r="35" spans="2:13" ht="18" hidden="1" outlineLevel="1">
      <c r="B35" s="230" t="s">
        <v>193</v>
      </c>
      <c r="C35" s="231">
        <f t="shared" si="14"/>
        <v>0</v>
      </c>
      <c r="D35" s="231"/>
      <c r="E35" s="231" t="e">
        <f t="shared" si="16"/>
        <v>#DIV/0!</v>
      </c>
      <c r="F35" s="231" t="e">
        <f t="shared" si="15"/>
        <v>#DIV/0!</v>
      </c>
      <c r="G35" s="231" t="e">
        <f t="shared" si="23"/>
        <v>#DIV/0!</v>
      </c>
      <c r="H35" s="231" t="e">
        <f t="shared" si="19"/>
        <v>#DIV/0!</v>
      </c>
      <c r="I35" s="221" t="e">
        <f t="shared" si="20"/>
        <v>#DIV/0!</v>
      </c>
      <c r="J35" s="235" t="e">
        <f t="shared" si="21"/>
        <v>#DIV/0!</v>
      </c>
      <c r="K35" s="221" t="e">
        <f t="shared" si="22"/>
        <v>#DIV/0!</v>
      </c>
      <c r="L35" s="235" t="e">
        <f t="shared" si="4"/>
        <v>#DIV/0!</v>
      </c>
      <c r="M35" s="222" t="e">
        <f t="shared" si="17"/>
        <v>#DIV/0!</v>
      </c>
    </row>
    <row r="36" spans="2:13" s="223" customFormat="1" ht="41.55" customHeight="1" collapsed="1">
      <c r="B36" s="228">
        <v>3</v>
      </c>
      <c r="C36" s="229">
        <f t="shared" ref="C36:G36" si="24">SUM(C37:C48)</f>
        <v>0</v>
      </c>
      <c r="D36" s="229">
        <f t="shared" si="24"/>
        <v>0</v>
      </c>
      <c r="E36" s="229" t="e">
        <f t="shared" si="24"/>
        <v>#DIV/0!</v>
      </c>
      <c r="F36" s="229" t="e">
        <f t="shared" si="24"/>
        <v>#DIV/0!</v>
      </c>
      <c r="G36" s="229" t="e">
        <f t="shared" si="24"/>
        <v>#DIV/0!</v>
      </c>
      <c r="H36" s="229" t="e">
        <f t="shared" ref="H36:I36" si="25">H48</f>
        <v>#DIV/0!</v>
      </c>
      <c r="I36" s="224" t="e">
        <f t="shared" si="25"/>
        <v>#DIV/0!</v>
      </c>
      <c r="J36" s="234"/>
      <c r="K36" s="224" t="e">
        <f t="shared" ref="K36" si="26">K48</f>
        <v>#DIV/0!</v>
      </c>
      <c r="L36" s="234"/>
    </row>
    <row r="37" spans="2:13" ht="18" hidden="1" outlineLevel="1">
      <c r="B37" s="230" t="s">
        <v>182</v>
      </c>
      <c r="C37" s="231">
        <f t="shared" ref="C37:C48" si="27">$C$7-($C$7*$E$7)</f>
        <v>0</v>
      </c>
      <c r="D37" s="231"/>
      <c r="E37" s="231" t="e">
        <f>H35*($H$5/12)</f>
        <v>#DIV/0!</v>
      </c>
      <c r="F37" s="231">
        <f t="shared" ref="F37:F48" si="28">D37*L37*$G$7</f>
        <v>0</v>
      </c>
      <c r="G37" s="231">
        <f t="shared" ref="G37:G48" si="29">D37*L37*17.2%</f>
        <v>0</v>
      </c>
      <c r="H37" s="231" t="e">
        <f t="shared" ref="H37" si="30">I37+K37</f>
        <v>#DIV/0!</v>
      </c>
      <c r="I37" s="221" t="e">
        <f t="shared" ref="I37" si="31">C37+I35</f>
        <v>#DIV/0!</v>
      </c>
      <c r="K37" s="221" t="e">
        <f t="shared" ref="K37" si="32">E37+K35</f>
        <v>#DIV/0!</v>
      </c>
      <c r="M37" s="222" t="e">
        <f t="shared" ref="M37:M48" si="33">I37+K37</f>
        <v>#DIV/0!</v>
      </c>
    </row>
    <row r="38" spans="2:13" ht="18" hidden="1" outlineLevel="1">
      <c r="B38" s="230" t="s">
        <v>183</v>
      </c>
      <c r="C38" s="231">
        <f t="shared" si="27"/>
        <v>0</v>
      </c>
      <c r="D38" s="231"/>
      <c r="E38" s="231" t="e">
        <f t="shared" ref="E38:E48" si="34">H37*($H$5/12)</f>
        <v>#DIV/0!</v>
      </c>
      <c r="F38" s="231" t="e">
        <f t="shared" si="28"/>
        <v>#DIV/0!</v>
      </c>
      <c r="G38" s="231" t="e">
        <f t="shared" si="29"/>
        <v>#DIV/0!</v>
      </c>
      <c r="H38" s="231" t="e">
        <f t="shared" ref="H38:H48" si="35">I38+K38-F38-G38</f>
        <v>#DIV/0!</v>
      </c>
      <c r="I38" s="221" t="e">
        <f t="shared" ref="I38:I48" si="36">I37+C38-(D38*J37)</f>
        <v>#DIV/0!</v>
      </c>
      <c r="J38" s="235" t="e">
        <f t="shared" ref="J38:J48" si="37">I38/M38</f>
        <v>#DIV/0!</v>
      </c>
      <c r="K38" s="221" t="e">
        <f t="shared" ref="K38:K48" si="38">K37+E38-(D38*L37)</f>
        <v>#DIV/0!</v>
      </c>
      <c r="L38" s="235" t="e">
        <f t="shared" ref="L38:L61" si="39">K38/M38</f>
        <v>#DIV/0!</v>
      </c>
      <c r="M38" s="222" t="e">
        <f t="shared" si="33"/>
        <v>#DIV/0!</v>
      </c>
    </row>
    <row r="39" spans="2:13" ht="18" hidden="1" outlineLevel="1">
      <c r="B39" s="230" t="s">
        <v>184</v>
      </c>
      <c r="C39" s="231">
        <f t="shared" si="27"/>
        <v>0</v>
      </c>
      <c r="D39" s="231"/>
      <c r="E39" s="231" t="e">
        <f t="shared" si="34"/>
        <v>#DIV/0!</v>
      </c>
      <c r="F39" s="231" t="e">
        <f t="shared" si="28"/>
        <v>#DIV/0!</v>
      </c>
      <c r="G39" s="231" t="e">
        <f t="shared" si="29"/>
        <v>#DIV/0!</v>
      </c>
      <c r="H39" s="231" t="e">
        <f t="shared" si="35"/>
        <v>#DIV/0!</v>
      </c>
      <c r="I39" s="221" t="e">
        <f t="shared" si="36"/>
        <v>#DIV/0!</v>
      </c>
      <c r="J39" s="235" t="e">
        <f t="shared" si="37"/>
        <v>#DIV/0!</v>
      </c>
      <c r="K39" s="221" t="e">
        <f t="shared" si="38"/>
        <v>#DIV/0!</v>
      </c>
      <c r="L39" s="235" t="e">
        <f t="shared" si="39"/>
        <v>#DIV/0!</v>
      </c>
      <c r="M39" s="222" t="e">
        <f t="shared" si="33"/>
        <v>#DIV/0!</v>
      </c>
    </row>
    <row r="40" spans="2:13" ht="18" hidden="1" outlineLevel="1">
      <c r="B40" s="230" t="s">
        <v>185</v>
      </c>
      <c r="C40" s="231">
        <f t="shared" si="27"/>
        <v>0</v>
      </c>
      <c r="D40" s="231"/>
      <c r="E40" s="231" t="e">
        <f t="shared" si="34"/>
        <v>#DIV/0!</v>
      </c>
      <c r="F40" s="231" t="e">
        <f t="shared" si="28"/>
        <v>#DIV/0!</v>
      </c>
      <c r="G40" s="231" t="e">
        <f t="shared" si="29"/>
        <v>#DIV/0!</v>
      </c>
      <c r="H40" s="231" t="e">
        <f t="shared" si="35"/>
        <v>#DIV/0!</v>
      </c>
      <c r="I40" s="221" t="e">
        <f t="shared" si="36"/>
        <v>#DIV/0!</v>
      </c>
      <c r="J40" s="235" t="e">
        <f t="shared" si="37"/>
        <v>#DIV/0!</v>
      </c>
      <c r="K40" s="221" t="e">
        <f t="shared" si="38"/>
        <v>#DIV/0!</v>
      </c>
      <c r="L40" s="235" t="e">
        <f t="shared" si="39"/>
        <v>#DIV/0!</v>
      </c>
      <c r="M40" s="222" t="e">
        <f t="shared" si="33"/>
        <v>#DIV/0!</v>
      </c>
    </row>
    <row r="41" spans="2:13" ht="18" hidden="1" outlineLevel="1">
      <c r="B41" s="230" t="s">
        <v>186</v>
      </c>
      <c r="C41" s="231">
        <f t="shared" si="27"/>
        <v>0</v>
      </c>
      <c r="D41" s="231"/>
      <c r="E41" s="231" t="e">
        <f t="shared" si="34"/>
        <v>#DIV/0!</v>
      </c>
      <c r="F41" s="231" t="e">
        <f t="shared" si="28"/>
        <v>#DIV/0!</v>
      </c>
      <c r="G41" s="231" t="e">
        <f t="shared" si="29"/>
        <v>#DIV/0!</v>
      </c>
      <c r="H41" s="231" t="e">
        <f t="shared" si="35"/>
        <v>#DIV/0!</v>
      </c>
      <c r="I41" s="221" t="e">
        <f t="shared" si="36"/>
        <v>#DIV/0!</v>
      </c>
      <c r="J41" s="235" t="e">
        <f t="shared" si="37"/>
        <v>#DIV/0!</v>
      </c>
      <c r="K41" s="221" t="e">
        <f t="shared" si="38"/>
        <v>#DIV/0!</v>
      </c>
      <c r="L41" s="235" t="e">
        <f t="shared" si="39"/>
        <v>#DIV/0!</v>
      </c>
      <c r="M41" s="222" t="e">
        <f t="shared" si="33"/>
        <v>#DIV/0!</v>
      </c>
    </row>
    <row r="42" spans="2:13" ht="18" hidden="1" outlineLevel="1">
      <c r="B42" s="230" t="s">
        <v>187</v>
      </c>
      <c r="C42" s="231">
        <f t="shared" si="27"/>
        <v>0</v>
      </c>
      <c r="D42" s="231"/>
      <c r="E42" s="231" t="e">
        <f t="shared" si="34"/>
        <v>#DIV/0!</v>
      </c>
      <c r="F42" s="231" t="e">
        <f t="shared" si="28"/>
        <v>#DIV/0!</v>
      </c>
      <c r="G42" s="231" t="e">
        <f t="shared" si="29"/>
        <v>#DIV/0!</v>
      </c>
      <c r="H42" s="231" t="e">
        <f t="shared" si="35"/>
        <v>#DIV/0!</v>
      </c>
      <c r="I42" s="221" t="e">
        <f t="shared" si="36"/>
        <v>#DIV/0!</v>
      </c>
      <c r="J42" s="235" t="e">
        <f t="shared" si="37"/>
        <v>#DIV/0!</v>
      </c>
      <c r="K42" s="221" t="e">
        <f t="shared" si="38"/>
        <v>#DIV/0!</v>
      </c>
      <c r="L42" s="235" t="e">
        <f t="shared" si="39"/>
        <v>#DIV/0!</v>
      </c>
      <c r="M42" s="222" t="e">
        <f t="shared" si="33"/>
        <v>#DIV/0!</v>
      </c>
    </row>
    <row r="43" spans="2:13" ht="18" hidden="1" outlineLevel="1">
      <c r="B43" s="230" t="s">
        <v>188</v>
      </c>
      <c r="C43" s="231">
        <f t="shared" si="27"/>
        <v>0</v>
      </c>
      <c r="D43" s="231"/>
      <c r="E43" s="231" t="e">
        <f t="shared" si="34"/>
        <v>#DIV/0!</v>
      </c>
      <c r="F43" s="231" t="e">
        <f t="shared" si="28"/>
        <v>#DIV/0!</v>
      </c>
      <c r="G43" s="231" t="e">
        <f t="shared" si="29"/>
        <v>#DIV/0!</v>
      </c>
      <c r="H43" s="231" t="e">
        <f t="shared" si="35"/>
        <v>#DIV/0!</v>
      </c>
      <c r="I43" s="221" t="e">
        <f t="shared" si="36"/>
        <v>#DIV/0!</v>
      </c>
      <c r="J43" s="235" t="e">
        <f t="shared" si="37"/>
        <v>#DIV/0!</v>
      </c>
      <c r="K43" s="221" t="e">
        <f t="shared" si="38"/>
        <v>#DIV/0!</v>
      </c>
      <c r="L43" s="235" t="e">
        <f t="shared" si="39"/>
        <v>#DIV/0!</v>
      </c>
      <c r="M43" s="222" t="e">
        <f t="shared" si="33"/>
        <v>#DIV/0!</v>
      </c>
    </row>
    <row r="44" spans="2:13" ht="18" hidden="1" outlineLevel="1">
      <c r="B44" s="230" t="s">
        <v>189</v>
      </c>
      <c r="C44" s="231">
        <f t="shared" si="27"/>
        <v>0</v>
      </c>
      <c r="D44" s="231"/>
      <c r="E44" s="231" t="e">
        <f t="shared" si="34"/>
        <v>#DIV/0!</v>
      </c>
      <c r="F44" s="231" t="e">
        <f t="shared" si="28"/>
        <v>#DIV/0!</v>
      </c>
      <c r="G44" s="231" t="e">
        <f t="shared" si="29"/>
        <v>#DIV/0!</v>
      </c>
      <c r="H44" s="231" t="e">
        <f t="shared" si="35"/>
        <v>#DIV/0!</v>
      </c>
      <c r="I44" s="221" t="e">
        <f t="shared" si="36"/>
        <v>#DIV/0!</v>
      </c>
      <c r="J44" s="235" t="e">
        <f t="shared" si="37"/>
        <v>#DIV/0!</v>
      </c>
      <c r="K44" s="221" t="e">
        <f t="shared" si="38"/>
        <v>#DIV/0!</v>
      </c>
      <c r="L44" s="235" t="e">
        <f t="shared" si="39"/>
        <v>#DIV/0!</v>
      </c>
      <c r="M44" s="222" t="e">
        <f t="shared" si="33"/>
        <v>#DIV/0!</v>
      </c>
    </row>
    <row r="45" spans="2:13" ht="18" hidden="1" outlineLevel="1">
      <c r="B45" s="230" t="s">
        <v>190</v>
      </c>
      <c r="C45" s="231">
        <f t="shared" si="27"/>
        <v>0</v>
      </c>
      <c r="D45" s="231"/>
      <c r="E45" s="231" t="e">
        <f t="shared" si="34"/>
        <v>#DIV/0!</v>
      </c>
      <c r="F45" s="231" t="e">
        <f t="shared" si="28"/>
        <v>#DIV/0!</v>
      </c>
      <c r="G45" s="231" t="e">
        <f t="shared" si="29"/>
        <v>#DIV/0!</v>
      </c>
      <c r="H45" s="231" t="e">
        <f t="shared" si="35"/>
        <v>#DIV/0!</v>
      </c>
      <c r="I45" s="221" t="e">
        <f t="shared" si="36"/>
        <v>#DIV/0!</v>
      </c>
      <c r="J45" s="235" t="e">
        <f t="shared" si="37"/>
        <v>#DIV/0!</v>
      </c>
      <c r="K45" s="221" t="e">
        <f t="shared" si="38"/>
        <v>#DIV/0!</v>
      </c>
      <c r="L45" s="235" t="e">
        <f t="shared" si="39"/>
        <v>#DIV/0!</v>
      </c>
      <c r="M45" s="222" t="e">
        <f t="shared" si="33"/>
        <v>#DIV/0!</v>
      </c>
    </row>
    <row r="46" spans="2:13" ht="18" hidden="1" outlineLevel="1">
      <c r="B46" s="230" t="s">
        <v>191</v>
      </c>
      <c r="C46" s="231">
        <f t="shared" si="27"/>
        <v>0</v>
      </c>
      <c r="D46" s="231"/>
      <c r="E46" s="231" t="e">
        <f t="shared" si="34"/>
        <v>#DIV/0!</v>
      </c>
      <c r="F46" s="231" t="e">
        <f t="shared" si="28"/>
        <v>#DIV/0!</v>
      </c>
      <c r="G46" s="231" t="e">
        <f t="shared" si="29"/>
        <v>#DIV/0!</v>
      </c>
      <c r="H46" s="231" t="e">
        <f t="shared" si="35"/>
        <v>#DIV/0!</v>
      </c>
      <c r="I46" s="221" t="e">
        <f t="shared" si="36"/>
        <v>#DIV/0!</v>
      </c>
      <c r="J46" s="235" t="e">
        <f t="shared" si="37"/>
        <v>#DIV/0!</v>
      </c>
      <c r="K46" s="221" t="e">
        <f t="shared" si="38"/>
        <v>#DIV/0!</v>
      </c>
      <c r="L46" s="235" t="e">
        <f t="shared" si="39"/>
        <v>#DIV/0!</v>
      </c>
      <c r="M46" s="222" t="e">
        <f t="shared" si="33"/>
        <v>#DIV/0!</v>
      </c>
    </row>
    <row r="47" spans="2:13" ht="18" hidden="1" outlineLevel="1">
      <c r="B47" s="230" t="s">
        <v>192</v>
      </c>
      <c r="C47" s="231">
        <f t="shared" si="27"/>
        <v>0</v>
      </c>
      <c r="D47" s="231"/>
      <c r="E47" s="231" t="e">
        <f t="shared" si="34"/>
        <v>#DIV/0!</v>
      </c>
      <c r="F47" s="231" t="e">
        <f t="shared" si="28"/>
        <v>#DIV/0!</v>
      </c>
      <c r="G47" s="231" t="e">
        <f t="shared" si="29"/>
        <v>#DIV/0!</v>
      </c>
      <c r="H47" s="231" t="e">
        <f t="shared" si="35"/>
        <v>#DIV/0!</v>
      </c>
      <c r="I47" s="221" t="e">
        <f t="shared" si="36"/>
        <v>#DIV/0!</v>
      </c>
      <c r="J47" s="235" t="e">
        <f t="shared" si="37"/>
        <v>#DIV/0!</v>
      </c>
      <c r="K47" s="221" t="e">
        <f t="shared" si="38"/>
        <v>#DIV/0!</v>
      </c>
      <c r="L47" s="235" t="e">
        <f t="shared" si="39"/>
        <v>#DIV/0!</v>
      </c>
      <c r="M47" s="222" t="e">
        <f t="shared" si="33"/>
        <v>#DIV/0!</v>
      </c>
    </row>
    <row r="48" spans="2:13" ht="18" hidden="1" outlineLevel="1">
      <c r="B48" s="230" t="s">
        <v>193</v>
      </c>
      <c r="C48" s="231">
        <f t="shared" si="27"/>
        <v>0</v>
      </c>
      <c r="D48" s="231"/>
      <c r="E48" s="231" t="e">
        <f t="shared" si="34"/>
        <v>#DIV/0!</v>
      </c>
      <c r="F48" s="231" t="e">
        <f t="shared" si="28"/>
        <v>#DIV/0!</v>
      </c>
      <c r="G48" s="231" t="e">
        <f t="shared" si="29"/>
        <v>#DIV/0!</v>
      </c>
      <c r="H48" s="231" t="e">
        <f t="shared" si="35"/>
        <v>#DIV/0!</v>
      </c>
      <c r="I48" s="221" t="e">
        <f t="shared" si="36"/>
        <v>#DIV/0!</v>
      </c>
      <c r="J48" s="235" t="e">
        <f t="shared" si="37"/>
        <v>#DIV/0!</v>
      </c>
      <c r="K48" s="221" t="e">
        <f t="shared" si="38"/>
        <v>#DIV/0!</v>
      </c>
      <c r="L48" s="235" t="e">
        <f t="shared" si="39"/>
        <v>#DIV/0!</v>
      </c>
      <c r="M48" s="222" t="e">
        <f t="shared" si="33"/>
        <v>#DIV/0!</v>
      </c>
    </row>
    <row r="49" spans="2:13" s="223" customFormat="1" ht="41.55" customHeight="1" collapsed="1">
      <c r="B49" s="228">
        <v>4</v>
      </c>
      <c r="C49" s="229">
        <f t="shared" ref="C49:G49" si="40">SUM(C50:C61)</f>
        <v>0</v>
      </c>
      <c r="D49" s="229">
        <f t="shared" si="40"/>
        <v>0</v>
      </c>
      <c r="E49" s="229" t="e">
        <f t="shared" si="40"/>
        <v>#DIV/0!</v>
      </c>
      <c r="F49" s="229" t="e">
        <f t="shared" si="40"/>
        <v>#DIV/0!</v>
      </c>
      <c r="G49" s="229" t="e">
        <f t="shared" si="40"/>
        <v>#DIV/0!</v>
      </c>
      <c r="H49" s="229" t="e">
        <f t="shared" ref="H49:I49" si="41">H61</f>
        <v>#DIV/0!</v>
      </c>
      <c r="I49" s="224" t="e">
        <f t="shared" si="41"/>
        <v>#DIV/0!</v>
      </c>
      <c r="J49" s="234"/>
      <c r="K49" s="224" t="e">
        <f t="shared" ref="K49" si="42">K61</f>
        <v>#DIV/0!</v>
      </c>
      <c r="L49" s="234"/>
    </row>
    <row r="50" spans="2:13" ht="18" hidden="1" outlineLevel="1">
      <c r="B50" s="230" t="s">
        <v>182</v>
      </c>
      <c r="C50" s="231">
        <f t="shared" ref="C50:C61" si="43">$C$7-($C$7*$E$7)</f>
        <v>0</v>
      </c>
      <c r="D50" s="231"/>
      <c r="E50" s="231" t="e">
        <f>H48*($H$5/12)</f>
        <v>#DIV/0!</v>
      </c>
      <c r="F50" s="231">
        <f t="shared" ref="F50:F61" si="44">D50*L50*$G$7</f>
        <v>0</v>
      </c>
      <c r="G50" s="231">
        <f t="shared" ref="G50:G61" si="45">D50*L50*17.2%</f>
        <v>0</v>
      </c>
      <c r="H50" s="231" t="e">
        <f t="shared" ref="H50" si="46">I50+K50</f>
        <v>#DIV/0!</v>
      </c>
      <c r="I50" s="221" t="e">
        <f t="shared" ref="I50" si="47">C50+I48</f>
        <v>#DIV/0!</v>
      </c>
      <c r="K50" s="221" t="e">
        <f t="shared" ref="K50" si="48">E50+K48</f>
        <v>#DIV/0!</v>
      </c>
      <c r="M50" s="222" t="e">
        <f t="shared" ref="M50:M61" si="49">I50+K50</f>
        <v>#DIV/0!</v>
      </c>
    </row>
    <row r="51" spans="2:13" ht="18" hidden="1" outlineLevel="1">
      <c r="B51" s="230" t="s">
        <v>183</v>
      </c>
      <c r="C51" s="231">
        <f t="shared" si="43"/>
        <v>0</v>
      </c>
      <c r="D51" s="231"/>
      <c r="E51" s="231" t="e">
        <f t="shared" ref="E51:E61" si="50">H50*($H$5/12)</f>
        <v>#DIV/0!</v>
      </c>
      <c r="F51" s="231" t="e">
        <f t="shared" si="44"/>
        <v>#DIV/0!</v>
      </c>
      <c r="G51" s="231" t="e">
        <f t="shared" si="45"/>
        <v>#DIV/0!</v>
      </c>
      <c r="H51" s="231" t="e">
        <f t="shared" ref="H51:H61" si="51">I51+K51-F51-G51</f>
        <v>#DIV/0!</v>
      </c>
      <c r="I51" s="221" t="e">
        <f t="shared" ref="I51:I61" si="52">I50+C51-(D51*J50)</f>
        <v>#DIV/0!</v>
      </c>
      <c r="J51" s="235" t="e">
        <f t="shared" ref="J51:J61" si="53">I51/M51</f>
        <v>#DIV/0!</v>
      </c>
      <c r="K51" s="221" t="e">
        <f t="shared" ref="K51:K61" si="54">K50+E51-(D51*L50)</f>
        <v>#DIV/0!</v>
      </c>
      <c r="L51" s="235" t="e">
        <f t="shared" si="39"/>
        <v>#DIV/0!</v>
      </c>
      <c r="M51" s="222" t="e">
        <f t="shared" si="49"/>
        <v>#DIV/0!</v>
      </c>
    </row>
    <row r="52" spans="2:13" ht="18" hidden="1" outlineLevel="1">
      <c r="B52" s="230" t="s">
        <v>184</v>
      </c>
      <c r="C52" s="231">
        <f t="shared" si="43"/>
        <v>0</v>
      </c>
      <c r="D52" s="231"/>
      <c r="E52" s="231" t="e">
        <f t="shared" si="50"/>
        <v>#DIV/0!</v>
      </c>
      <c r="F52" s="231" t="e">
        <f t="shared" si="44"/>
        <v>#DIV/0!</v>
      </c>
      <c r="G52" s="231" t="e">
        <f t="shared" si="45"/>
        <v>#DIV/0!</v>
      </c>
      <c r="H52" s="231" t="e">
        <f t="shared" si="51"/>
        <v>#DIV/0!</v>
      </c>
      <c r="I52" s="221" t="e">
        <f t="shared" si="52"/>
        <v>#DIV/0!</v>
      </c>
      <c r="J52" s="235" t="e">
        <f t="shared" si="53"/>
        <v>#DIV/0!</v>
      </c>
      <c r="K52" s="221" t="e">
        <f t="shared" si="54"/>
        <v>#DIV/0!</v>
      </c>
      <c r="L52" s="235" t="e">
        <f t="shared" si="39"/>
        <v>#DIV/0!</v>
      </c>
      <c r="M52" s="222" t="e">
        <f t="shared" si="49"/>
        <v>#DIV/0!</v>
      </c>
    </row>
    <row r="53" spans="2:13" ht="18" hidden="1" outlineLevel="1">
      <c r="B53" s="230" t="s">
        <v>185</v>
      </c>
      <c r="C53" s="231">
        <f t="shared" si="43"/>
        <v>0</v>
      </c>
      <c r="D53" s="231"/>
      <c r="E53" s="231" t="e">
        <f t="shared" si="50"/>
        <v>#DIV/0!</v>
      </c>
      <c r="F53" s="231" t="e">
        <f t="shared" si="44"/>
        <v>#DIV/0!</v>
      </c>
      <c r="G53" s="231" t="e">
        <f t="shared" si="45"/>
        <v>#DIV/0!</v>
      </c>
      <c r="H53" s="231" t="e">
        <f t="shared" si="51"/>
        <v>#DIV/0!</v>
      </c>
      <c r="I53" s="221" t="e">
        <f t="shared" si="52"/>
        <v>#DIV/0!</v>
      </c>
      <c r="J53" s="235" t="e">
        <f t="shared" si="53"/>
        <v>#DIV/0!</v>
      </c>
      <c r="K53" s="221" t="e">
        <f t="shared" si="54"/>
        <v>#DIV/0!</v>
      </c>
      <c r="L53" s="235" t="e">
        <f t="shared" si="39"/>
        <v>#DIV/0!</v>
      </c>
      <c r="M53" s="222" t="e">
        <f t="shared" si="49"/>
        <v>#DIV/0!</v>
      </c>
    </row>
    <row r="54" spans="2:13" ht="18" hidden="1" outlineLevel="1">
      <c r="B54" s="230" t="s">
        <v>186</v>
      </c>
      <c r="C54" s="231">
        <f t="shared" si="43"/>
        <v>0</v>
      </c>
      <c r="D54" s="231"/>
      <c r="E54" s="231" t="e">
        <f t="shared" si="50"/>
        <v>#DIV/0!</v>
      </c>
      <c r="F54" s="231" t="e">
        <f t="shared" si="44"/>
        <v>#DIV/0!</v>
      </c>
      <c r="G54" s="231" t="e">
        <f t="shared" si="45"/>
        <v>#DIV/0!</v>
      </c>
      <c r="H54" s="231" t="e">
        <f t="shared" si="51"/>
        <v>#DIV/0!</v>
      </c>
      <c r="I54" s="221" t="e">
        <f t="shared" si="52"/>
        <v>#DIV/0!</v>
      </c>
      <c r="J54" s="235" t="e">
        <f t="shared" si="53"/>
        <v>#DIV/0!</v>
      </c>
      <c r="K54" s="221" t="e">
        <f t="shared" si="54"/>
        <v>#DIV/0!</v>
      </c>
      <c r="L54" s="235" t="e">
        <f t="shared" si="39"/>
        <v>#DIV/0!</v>
      </c>
      <c r="M54" s="222" t="e">
        <f t="shared" si="49"/>
        <v>#DIV/0!</v>
      </c>
    </row>
    <row r="55" spans="2:13" ht="18" hidden="1" outlineLevel="1">
      <c r="B55" s="230" t="s">
        <v>187</v>
      </c>
      <c r="C55" s="231">
        <f t="shared" si="43"/>
        <v>0</v>
      </c>
      <c r="D55" s="231"/>
      <c r="E55" s="231" t="e">
        <f t="shared" si="50"/>
        <v>#DIV/0!</v>
      </c>
      <c r="F55" s="231" t="e">
        <f t="shared" si="44"/>
        <v>#DIV/0!</v>
      </c>
      <c r="G55" s="231" t="e">
        <f t="shared" si="45"/>
        <v>#DIV/0!</v>
      </c>
      <c r="H55" s="231" t="e">
        <f t="shared" si="51"/>
        <v>#DIV/0!</v>
      </c>
      <c r="I55" s="221" t="e">
        <f t="shared" si="52"/>
        <v>#DIV/0!</v>
      </c>
      <c r="J55" s="235" t="e">
        <f t="shared" si="53"/>
        <v>#DIV/0!</v>
      </c>
      <c r="K55" s="221" t="e">
        <f t="shared" si="54"/>
        <v>#DIV/0!</v>
      </c>
      <c r="L55" s="235" t="e">
        <f t="shared" si="39"/>
        <v>#DIV/0!</v>
      </c>
      <c r="M55" s="222" t="e">
        <f t="shared" si="49"/>
        <v>#DIV/0!</v>
      </c>
    </row>
    <row r="56" spans="2:13" ht="18" hidden="1" outlineLevel="1">
      <c r="B56" s="230" t="s">
        <v>188</v>
      </c>
      <c r="C56" s="231">
        <f t="shared" si="43"/>
        <v>0</v>
      </c>
      <c r="D56" s="231"/>
      <c r="E56" s="231" t="e">
        <f t="shared" si="50"/>
        <v>#DIV/0!</v>
      </c>
      <c r="F56" s="231" t="e">
        <f t="shared" si="44"/>
        <v>#DIV/0!</v>
      </c>
      <c r="G56" s="231" t="e">
        <f t="shared" si="45"/>
        <v>#DIV/0!</v>
      </c>
      <c r="H56" s="231" t="e">
        <f t="shared" si="51"/>
        <v>#DIV/0!</v>
      </c>
      <c r="I56" s="221" t="e">
        <f t="shared" si="52"/>
        <v>#DIV/0!</v>
      </c>
      <c r="J56" s="235" t="e">
        <f t="shared" si="53"/>
        <v>#DIV/0!</v>
      </c>
      <c r="K56" s="221" t="e">
        <f t="shared" si="54"/>
        <v>#DIV/0!</v>
      </c>
      <c r="L56" s="235" t="e">
        <f t="shared" si="39"/>
        <v>#DIV/0!</v>
      </c>
      <c r="M56" s="222" t="e">
        <f t="shared" si="49"/>
        <v>#DIV/0!</v>
      </c>
    </row>
    <row r="57" spans="2:13" ht="18" hidden="1" outlineLevel="1">
      <c r="B57" s="230" t="s">
        <v>189</v>
      </c>
      <c r="C57" s="231">
        <f t="shared" si="43"/>
        <v>0</v>
      </c>
      <c r="D57" s="231"/>
      <c r="E57" s="231" t="e">
        <f t="shared" si="50"/>
        <v>#DIV/0!</v>
      </c>
      <c r="F57" s="231" t="e">
        <f t="shared" si="44"/>
        <v>#DIV/0!</v>
      </c>
      <c r="G57" s="231" t="e">
        <f t="shared" si="45"/>
        <v>#DIV/0!</v>
      </c>
      <c r="H57" s="231" t="e">
        <f t="shared" si="51"/>
        <v>#DIV/0!</v>
      </c>
      <c r="I57" s="221" t="e">
        <f t="shared" si="52"/>
        <v>#DIV/0!</v>
      </c>
      <c r="J57" s="235" t="e">
        <f t="shared" si="53"/>
        <v>#DIV/0!</v>
      </c>
      <c r="K57" s="221" t="e">
        <f t="shared" si="54"/>
        <v>#DIV/0!</v>
      </c>
      <c r="L57" s="235" t="e">
        <f t="shared" si="39"/>
        <v>#DIV/0!</v>
      </c>
      <c r="M57" s="222" t="e">
        <f t="shared" si="49"/>
        <v>#DIV/0!</v>
      </c>
    </row>
    <row r="58" spans="2:13" ht="18" hidden="1" outlineLevel="1">
      <c r="B58" s="230" t="s">
        <v>190</v>
      </c>
      <c r="C58" s="231">
        <f t="shared" si="43"/>
        <v>0</v>
      </c>
      <c r="D58" s="231"/>
      <c r="E58" s="231" t="e">
        <f t="shared" si="50"/>
        <v>#DIV/0!</v>
      </c>
      <c r="F58" s="231" t="e">
        <f t="shared" si="44"/>
        <v>#DIV/0!</v>
      </c>
      <c r="G58" s="231" t="e">
        <f t="shared" si="45"/>
        <v>#DIV/0!</v>
      </c>
      <c r="H58" s="231" t="e">
        <f t="shared" si="51"/>
        <v>#DIV/0!</v>
      </c>
      <c r="I58" s="221" t="e">
        <f t="shared" si="52"/>
        <v>#DIV/0!</v>
      </c>
      <c r="J58" s="235" t="e">
        <f t="shared" si="53"/>
        <v>#DIV/0!</v>
      </c>
      <c r="K58" s="221" t="e">
        <f t="shared" si="54"/>
        <v>#DIV/0!</v>
      </c>
      <c r="L58" s="235" t="e">
        <f t="shared" si="39"/>
        <v>#DIV/0!</v>
      </c>
      <c r="M58" s="222" t="e">
        <f t="shared" si="49"/>
        <v>#DIV/0!</v>
      </c>
    </row>
    <row r="59" spans="2:13" ht="18" hidden="1" outlineLevel="1">
      <c r="B59" s="230" t="s">
        <v>191</v>
      </c>
      <c r="C59" s="231">
        <f t="shared" si="43"/>
        <v>0</v>
      </c>
      <c r="D59" s="231"/>
      <c r="E59" s="231" t="e">
        <f t="shared" si="50"/>
        <v>#DIV/0!</v>
      </c>
      <c r="F59" s="231" t="e">
        <f t="shared" si="44"/>
        <v>#DIV/0!</v>
      </c>
      <c r="G59" s="231" t="e">
        <f t="shared" si="45"/>
        <v>#DIV/0!</v>
      </c>
      <c r="H59" s="231" t="e">
        <f t="shared" si="51"/>
        <v>#DIV/0!</v>
      </c>
      <c r="I59" s="221" t="e">
        <f t="shared" si="52"/>
        <v>#DIV/0!</v>
      </c>
      <c r="J59" s="235" t="e">
        <f t="shared" si="53"/>
        <v>#DIV/0!</v>
      </c>
      <c r="K59" s="221" t="e">
        <f t="shared" si="54"/>
        <v>#DIV/0!</v>
      </c>
      <c r="L59" s="235" t="e">
        <f t="shared" si="39"/>
        <v>#DIV/0!</v>
      </c>
      <c r="M59" s="222" t="e">
        <f t="shared" si="49"/>
        <v>#DIV/0!</v>
      </c>
    </row>
    <row r="60" spans="2:13" ht="18" hidden="1" outlineLevel="1">
      <c r="B60" s="230" t="s">
        <v>192</v>
      </c>
      <c r="C60" s="231">
        <f t="shared" si="43"/>
        <v>0</v>
      </c>
      <c r="D60" s="231"/>
      <c r="E60" s="231" t="e">
        <f t="shared" si="50"/>
        <v>#DIV/0!</v>
      </c>
      <c r="F60" s="231" t="e">
        <f t="shared" si="44"/>
        <v>#DIV/0!</v>
      </c>
      <c r="G60" s="231" t="e">
        <f t="shared" si="45"/>
        <v>#DIV/0!</v>
      </c>
      <c r="H60" s="231" t="e">
        <f t="shared" si="51"/>
        <v>#DIV/0!</v>
      </c>
      <c r="I60" s="221" t="e">
        <f t="shared" si="52"/>
        <v>#DIV/0!</v>
      </c>
      <c r="J60" s="235" t="e">
        <f t="shared" si="53"/>
        <v>#DIV/0!</v>
      </c>
      <c r="K60" s="221" t="e">
        <f t="shared" si="54"/>
        <v>#DIV/0!</v>
      </c>
      <c r="L60" s="235" t="e">
        <f t="shared" si="39"/>
        <v>#DIV/0!</v>
      </c>
      <c r="M60" s="222" t="e">
        <f t="shared" si="49"/>
        <v>#DIV/0!</v>
      </c>
    </row>
    <row r="61" spans="2:13" ht="18" hidden="1" outlineLevel="1">
      <c r="B61" s="230" t="s">
        <v>193</v>
      </c>
      <c r="C61" s="231">
        <f t="shared" si="43"/>
        <v>0</v>
      </c>
      <c r="D61" s="231"/>
      <c r="E61" s="231" t="e">
        <f t="shared" si="50"/>
        <v>#DIV/0!</v>
      </c>
      <c r="F61" s="231" t="e">
        <f t="shared" si="44"/>
        <v>#DIV/0!</v>
      </c>
      <c r="G61" s="231" t="e">
        <f t="shared" si="45"/>
        <v>#DIV/0!</v>
      </c>
      <c r="H61" s="231" t="e">
        <f t="shared" si="51"/>
        <v>#DIV/0!</v>
      </c>
      <c r="I61" s="221" t="e">
        <f t="shared" si="52"/>
        <v>#DIV/0!</v>
      </c>
      <c r="J61" s="235" t="e">
        <f t="shared" si="53"/>
        <v>#DIV/0!</v>
      </c>
      <c r="K61" s="221" t="e">
        <f t="shared" si="54"/>
        <v>#DIV/0!</v>
      </c>
      <c r="L61" s="235" t="e">
        <f t="shared" si="39"/>
        <v>#DIV/0!</v>
      </c>
      <c r="M61" s="222" t="e">
        <f t="shared" si="49"/>
        <v>#DIV/0!</v>
      </c>
    </row>
    <row r="62" spans="2:13" s="223" customFormat="1" ht="41.55" customHeight="1" collapsed="1">
      <c r="B62" s="228">
        <v>5</v>
      </c>
      <c r="C62" s="229">
        <f t="shared" ref="C62:G62" si="55">SUM(C63:C74)</f>
        <v>0</v>
      </c>
      <c r="D62" s="229">
        <f t="shared" si="55"/>
        <v>0</v>
      </c>
      <c r="E62" s="229" t="e">
        <f t="shared" si="55"/>
        <v>#DIV/0!</v>
      </c>
      <c r="F62" s="229" t="e">
        <f t="shared" si="55"/>
        <v>#DIV/0!</v>
      </c>
      <c r="G62" s="229" t="e">
        <f t="shared" si="55"/>
        <v>#DIV/0!</v>
      </c>
      <c r="H62" s="229" t="e">
        <f t="shared" ref="H62:I62" si="56">H74</f>
        <v>#DIV/0!</v>
      </c>
      <c r="I62" s="224" t="e">
        <f t="shared" si="56"/>
        <v>#DIV/0!</v>
      </c>
      <c r="J62" s="234"/>
      <c r="K62" s="224" t="e">
        <f t="shared" ref="K62" si="57">K74</f>
        <v>#DIV/0!</v>
      </c>
      <c r="L62" s="234"/>
    </row>
    <row r="63" spans="2:13" ht="18" hidden="1" outlineLevel="1">
      <c r="B63" s="230" t="s">
        <v>182</v>
      </c>
      <c r="C63" s="231">
        <f t="shared" ref="C63:C74" si="58">$C$7-($C$7*$E$7)</f>
        <v>0</v>
      </c>
      <c r="D63" s="231"/>
      <c r="E63" s="231" t="e">
        <f>H61*($H$5/12)</f>
        <v>#DIV/0!</v>
      </c>
      <c r="F63" s="231">
        <f t="shared" ref="F63:F74" si="59">D63*L63*$G$7</f>
        <v>0</v>
      </c>
      <c r="G63" s="231">
        <f t="shared" ref="G63:G74" si="60">D63*L63*17.2%</f>
        <v>0</v>
      </c>
      <c r="H63" s="231" t="e">
        <f t="shared" ref="H63" si="61">I63+K63</f>
        <v>#DIV/0!</v>
      </c>
      <c r="I63" s="221" t="e">
        <f t="shared" ref="I63" si="62">C63+I61</f>
        <v>#DIV/0!</v>
      </c>
      <c r="K63" s="221" t="e">
        <f t="shared" ref="K63" si="63">E63+K61</f>
        <v>#DIV/0!</v>
      </c>
      <c r="M63" s="222" t="e">
        <f t="shared" ref="M63:M74" si="64">I63+K63</f>
        <v>#DIV/0!</v>
      </c>
    </row>
    <row r="64" spans="2:13" ht="18" hidden="1" outlineLevel="1">
      <c r="B64" s="230" t="s">
        <v>183</v>
      </c>
      <c r="C64" s="231">
        <f t="shared" si="58"/>
        <v>0</v>
      </c>
      <c r="D64" s="231"/>
      <c r="E64" s="231" t="e">
        <f t="shared" ref="E64:E74" si="65">H63*($H$5/12)</f>
        <v>#DIV/0!</v>
      </c>
      <c r="F64" s="231" t="e">
        <f t="shared" si="59"/>
        <v>#DIV/0!</v>
      </c>
      <c r="G64" s="231" t="e">
        <f t="shared" si="60"/>
        <v>#DIV/0!</v>
      </c>
      <c r="H64" s="231" t="e">
        <f t="shared" ref="H64:H74" si="66">I64+K64-F64-G64</f>
        <v>#DIV/0!</v>
      </c>
      <c r="I64" s="221" t="e">
        <f t="shared" ref="I64:I74" si="67">I63+C64-(D64*J63)</f>
        <v>#DIV/0!</v>
      </c>
      <c r="J64" s="235" t="e">
        <f t="shared" ref="J64:J74" si="68">I64/M64</f>
        <v>#DIV/0!</v>
      </c>
      <c r="K64" s="221" t="e">
        <f t="shared" ref="K64:K74" si="69">K63+E64-(D64*L63)</f>
        <v>#DIV/0!</v>
      </c>
      <c r="L64" s="235" t="e">
        <f t="shared" ref="L64:L113" si="70">K64/M64</f>
        <v>#DIV/0!</v>
      </c>
      <c r="M64" s="222" t="e">
        <f t="shared" si="64"/>
        <v>#DIV/0!</v>
      </c>
    </row>
    <row r="65" spans="2:13" ht="18" hidden="1" outlineLevel="1">
      <c r="B65" s="230" t="s">
        <v>184</v>
      </c>
      <c r="C65" s="231">
        <f t="shared" si="58"/>
        <v>0</v>
      </c>
      <c r="D65" s="231"/>
      <c r="E65" s="231" t="e">
        <f t="shared" si="65"/>
        <v>#DIV/0!</v>
      </c>
      <c r="F65" s="231" t="e">
        <f t="shared" si="59"/>
        <v>#DIV/0!</v>
      </c>
      <c r="G65" s="231" t="e">
        <f t="shared" si="60"/>
        <v>#DIV/0!</v>
      </c>
      <c r="H65" s="231" t="e">
        <f t="shared" si="66"/>
        <v>#DIV/0!</v>
      </c>
      <c r="I65" s="221" t="e">
        <f t="shared" si="67"/>
        <v>#DIV/0!</v>
      </c>
      <c r="J65" s="235" t="e">
        <f t="shared" si="68"/>
        <v>#DIV/0!</v>
      </c>
      <c r="K65" s="221" t="e">
        <f t="shared" si="69"/>
        <v>#DIV/0!</v>
      </c>
      <c r="L65" s="235" t="e">
        <f t="shared" si="70"/>
        <v>#DIV/0!</v>
      </c>
      <c r="M65" s="222" t="e">
        <f t="shared" si="64"/>
        <v>#DIV/0!</v>
      </c>
    </row>
    <row r="66" spans="2:13" ht="18" hidden="1" outlineLevel="1">
      <c r="B66" s="230" t="s">
        <v>185</v>
      </c>
      <c r="C66" s="231">
        <f t="shared" si="58"/>
        <v>0</v>
      </c>
      <c r="D66" s="231"/>
      <c r="E66" s="231" t="e">
        <f t="shared" si="65"/>
        <v>#DIV/0!</v>
      </c>
      <c r="F66" s="231" t="e">
        <f t="shared" si="59"/>
        <v>#DIV/0!</v>
      </c>
      <c r="G66" s="231" t="e">
        <f t="shared" si="60"/>
        <v>#DIV/0!</v>
      </c>
      <c r="H66" s="231" t="e">
        <f t="shared" si="66"/>
        <v>#DIV/0!</v>
      </c>
      <c r="I66" s="221" t="e">
        <f t="shared" si="67"/>
        <v>#DIV/0!</v>
      </c>
      <c r="J66" s="235" t="e">
        <f t="shared" si="68"/>
        <v>#DIV/0!</v>
      </c>
      <c r="K66" s="221" t="e">
        <f t="shared" si="69"/>
        <v>#DIV/0!</v>
      </c>
      <c r="L66" s="235" t="e">
        <f t="shared" si="70"/>
        <v>#DIV/0!</v>
      </c>
      <c r="M66" s="222" t="e">
        <f t="shared" si="64"/>
        <v>#DIV/0!</v>
      </c>
    </row>
    <row r="67" spans="2:13" ht="18" hidden="1" outlineLevel="1">
      <c r="B67" s="230" t="s">
        <v>186</v>
      </c>
      <c r="C67" s="231">
        <f t="shared" si="58"/>
        <v>0</v>
      </c>
      <c r="D67" s="231"/>
      <c r="E67" s="231" t="e">
        <f t="shared" si="65"/>
        <v>#DIV/0!</v>
      </c>
      <c r="F67" s="231" t="e">
        <f t="shared" si="59"/>
        <v>#DIV/0!</v>
      </c>
      <c r="G67" s="231" t="e">
        <f t="shared" si="60"/>
        <v>#DIV/0!</v>
      </c>
      <c r="H67" s="231" t="e">
        <f t="shared" si="66"/>
        <v>#DIV/0!</v>
      </c>
      <c r="I67" s="221" t="e">
        <f t="shared" si="67"/>
        <v>#DIV/0!</v>
      </c>
      <c r="J67" s="235" t="e">
        <f t="shared" si="68"/>
        <v>#DIV/0!</v>
      </c>
      <c r="K67" s="221" t="e">
        <f t="shared" si="69"/>
        <v>#DIV/0!</v>
      </c>
      <c r="L67" s="235" t="e">
        <f t="shared" si="70"/>
        <v>#DIV/0!</v>
      </c>
      <c r="M67" s="222" t="e">
        <f t="shared" si="64"/>
        <v>#DIV/0!</v>
      </c>
    </row>
    <row r="68" spans="2:13" ht="18" hidden="1" outlineLevel="1">
      <c r="B68" s="230" t="s">
        <v>187</v>
      </c>
      <c r="C68" s="231">
        <f t="shared" si="58"/>
        <v>0</v>
      </c>
      <c r="D68" s="231"/>
      <c r="E68" s="231" t="e">
        <f t="shared" si="65"/>
        <v>#DIV/0!</v>
      </c>
      <c r="F68" s="231" t="e">
        <f t="shared" si="59"/>
        <v>#DIV/0!</v>
      </c>
      <c r="G68" s="231" t="e">
        <f t="shared" si="60"/>
        <v>#DIV/0!</v>
      </c>
      <c r="H68" s="231" t="e">
        <f t="shared" si="66"/>
        <v>#DIV/0!</v>
      </c>
      <c r="I68" s="221" t="e">
        <f t="shared" si="67"/>
        <v>#DIV/0!</v>
      </c>
      <c r="J68" s="235" t="e">
        <f t="shared" si="68"/>
        <v>#DIV/0!</v>
      </c>
      <c r="K68" s="221" t="e">
        <f t="shared" si="69"/>
        <v>#DIV/0!</v>
      </c>
      <c r="L68" s="235" t="e">
        <f t="shared" si="70"/>
        <v>#DIV/0!</v>
      </c>
      <c r="M68" s="222" t="e">
        <f t="shared" si="64"/>
        <v>#DIV/0!</v>
      </c>
    </row>
    <row r="69" spans="2:13" ht="18" hidden="1" outlineLevel="1">
      <c r="B69" s="230" t="s">
        <v>188</v>
      </c>
      <c r="C69" s="231">
        <f t="shared" si="58"/>
        <v>0</v>
      </c>
      <c r="D69" s="231"/>
      <c r="E69" s="231" t="e">
        <f t="shared" si="65"/>
        <v>#DIV/0!</v>
      </c>
      <c r="F69" s="231" t="e">
        <f t="shared" si="59"/>
        <v>#DIV/0!</v>
      </c>
      <c r="G69" s="231" t="e">
        <f t="shared" si="60"/>
        <v>#DIV/0!</v>
      </c>
      <c r="H69" s="231" t="e">
        <f t="shared" si="66"/>
        <v>#DIV/0!</v>
      </c>
      <c r="I69" s="221" t="e">
        <f t="shared" si="67"/>
        <v>#DIV/0!</v>
      </c>
      <c r="J69" s="235" t="e">
        <f t="shared" si="68"/>
        <v>#DIV/0!</v>
      </c>
      <c r="K69" s="221" t="e">
        <f t="shared" si="69"/>
        <v>#DIV/0!</v>
      </c>
      <c r="L69" s="235" t="e">
        <f t="shared" si="70"/>
        <v>#DIV/0!</v>
      </c>
      <c r="M69" s="222" t="e">
        <f t="shared" si="64"/>
        <v>#DIV/0!</v>
      </c>
    </row>
    <row r="70" spans="2:13" ht="18" hidden="1" outlineLevel="1">
      <c r="B70" s="230" t="s">
        <v>189</v>
      </c>
      <c r="C70" s="231">
        <f t="shared" si="58"/>
        <v>0</v>
      </c>
      <c r="D70" s="231"/>
      <c r="E70" s="231" t="e">
        <f t="shared" si="65"/>
        <v>#DIV/0!</v>
      </c>
      <c r="F70" s="231" t="e">
        <f t="shared" si="59"/>
        <v>#DIV/0!</v>
      </c>
      <c r="G70" s="231" t="e">
        <f t="shared" si="60"/>
        <v>#DIV/0!</v>
      </c>
      <c r="H70" s="231" t="e">
        <f t="shared" si="66"/>
        <v>#DIV/0!</v>
      </c>
      <c r="I70" s="221" t="e">
        <f t="shared" si="67"/>
        <v>#DIV/0!</v>
      </c>
      <c r="J70" s="235" t="e">
        <f t="shared" si="68"/>
        <v>#DIV/0!</v>
      </c>
      <c r="K70" s="221" t="e">
        <f t="shared" si="69"/>
        <v>#DIV/0!</v>
      </c>
      <c r="L70" s="235" t="e">
        <f t="shared" si="70"/>
        <v>#DIV/0!</v>
      </c>
      <c r="M70" s="222" t="e">
        <f t="shared" si="64"/>
        <v>#DIV/0!</v>
      </c>
    </row>
    <row r="71" spans="2:13" ht="18" hidden="1" outlineLevel="1">
      <c r="B71" s="230" t="s">
        <v>190</v>
      </c>
      <c r="C71" s="231">
        <f t="shared" si="58"/>
        <v>0</v>
      </c>
      <c r="D71" s="231"/>
      <c r="E71" s="231" t="e">
        <f t="shared" si="65"/>
        <v>#DIV/0!</v>
      </c>
      <c r="F71" s="231" t="e">
        <f t="shared" si="59"/>
        <v>#DIV/0!</v>
      </c>
      <c r="G71" s="231" t="e">
        <f t="shared" si="60"/>
        <v>#DIV/0!</v>
      </c>
      <c r="H71" s="231" t="e">
        <f t="shared" si="66"/>
        <v>#DIV/0!</v>
      </c>
      <c r="I71" s="221" t="e">
        <f t="shared" si="67"/>
        <v>#DIV/0!</v>
      </c>
      <c r="J71" s="235" t="e">
        <f t="shared" si="68"/>
        <v>#DIV/0!</v>
      </c>
      <c r="K71" s="221" t="e">
        <f t="shared" si="69"/>
        <v>#DIV/0!</v>
      </c>
      <c r="L71" s="235" t="e">
        <f t="shared" si="70"/>
        <v>#DIV/0!</v>
      </c>
      <c r="M71" s="222" t="e">
        <f t="shared" si="64"/>
        <v>#DIV/0!</v>
      </c>
    </row>
    <row r="72" spans="2:13" ht="18" hidden="1" outlineLevel="1">
      <c r="B72" s="230" t="s">
        <v>191</v>
      </c>
      <c r="C72" s="231">
        <f t="shared" si="58"/>
        <v>0</v>
      </c>
      <c r="D72" s="231"/>
      <c r="E72" s="231" t="e">
        <f t="shared" si="65"/>
        <v>#DIV/0!</v>
      </c>
      <c r="F72" s="231" t="e">
        <f t="shared" si="59"/>
        <v>#DIV/0!</v>
      </c>
      <c r="G72" s="231" t="e">
        <f t="shared" si="60"/>
        <v>#DIV/0!</v>
      </c>
      <c r="H72" s="231" t="e">
        <f t="shared" si="66"/>
        <v>#DIV/0!</v>
      </c>
      <c r="I72" s="221" t="e">
        <f t="shared" si="67"/>
        <v>#DIV/0!</v>
      </c>
      <c r="J72" s="235" t="e">
        <f t="shared" si="68"/>
        <v>#DIV/0!</v>
      </c>
      <c r="K72" s="221" t="e">
        <f t="shared" si="69"/>
        <v>#DIV/0!</v>
      </c>
      <c r="L72" s="235" t="e">
        <f t="shared" si="70"/>
        <v>#DIV/0!</v>
      </c>
      <c r="M72" s="222" t="e">
        <f t="shared" si="64"/>
        <v>#DIV/0!</v>
      </c>
    </row>
    <row r="73" spans="2:13" ht="18" hidden="1" outlineLevel="1">
      <c r="B73" s="230" t="s">
        <v>192</v>
      </c>
      <c r="C73" s="231">
        <f t="shared" si="58"/>
        <v>0</v>
      </c>
      <c r="D73" s="231"/>
      <c r="E73" s="231" t="e">
        <f t="shared" si="65"/>
        <v>#DIV/0!</v>
      </c>
      <c r="F73" s="231" t="e">
        <f t="shared" si="59"/>
        <v>#DIV/0!</v>
      </c>
      <c r="G73" s="231" t="e">
        <f t="shared" si="60"/>
        <v>#DIV/0!</v>
      </c>
      <c r="H73" s="231" t="e">
        <f t="shared" si="66"/>
        <v>#DIV/0!</v>
      </c>
      <c r="I73" s="221" t="e">
        <f t="shared" si="67"/>
        <v>#DIV/0!</v>
      </c>
      <c r="J73" s="235" t="e">
        <f t="shared" si="68"/>
        <v>#DIV/0!</v>
      </c>
      <c r="K73" s="221" t="e">
        <f t="shared" si="69"/>
        <v>#DIV/0!</v>
      </c>
      <c r="L73" s="235" t="e">
        <f t="shared" si="70"/>
        <v>#DIV/0!</v>
      </c>
      <c r="M73" s="222" t="e">
        <f t="shared" si="64"/>
        <v>#DIV/0!</v>
      </c>
    </row>
    <row r="74" spans="2:13" ht="18" hidden="1" outlineLevel="1">
      <c r="B74" s="230" t="s">
        <v>193</v>
      </c>
      <c r="C74" s="231">
        <f t="shared" si="58"/>
        <v>0</v>
      </c>
      <c r="D74" s="231"/>
      <c r="E74" s="231" t="e">
        <f t="shared" si="65"/>
        <v>#DIV/0!</v>
      </c>
      <c r="F74" s="231" t="e">
        <f t="shared" si="59"/>
        <v>#DIV/0!</v>
      </c>
      <c r="G74" s="231" t="e">
        <f t="shared" si="60"/>
        <v>#DIV/0!</v>
      </c>
      <c r="H74" s="231" t="e">
        <f t="shared" si="66"/>
        <v>#DIV/0!</v>
      </c>
      <c r="I74" s="221" t="e">
        <f t="shared" si="67"/>
        <v>#DIV/0!</v>
      </c>
      <c r="J74" s="235" t="e">
        <f t="shared" si="68"/>
        <v>#DIV/0!</v>
      </c>
      <c r="K74" s="221" t="e">
        <f t="shared" si="69"/>
        <v>#DIV/0!</v>
      </c>
      <c r="L74" s="235" t="e">
        <f t="shared" si="70"/>
        <v>#DIV/0!</v>
      </c>
      <c r="M74" s="222" t="e">
        <f t="shared" si="64"/>
        <v>#DIV/0!</v>
      </c>
    </row>
    <row r="75" spans="2:13" s="223" customFormat="1" ht="41.55" customHeight="1" collapsed="1">
      <c r="B75" s="228">
        <v>6</v>
      </c>
      <c r="C75" s="229">
        <f t="shared" ref="C75" si="71">SUM(C76:C87)</f>
        <v>0</v>
      </c>
      <c r="D75" s="229">
        <f t="shared" ref="D75" si="72">SUM(D76:D87)</f>
        <v>0</v>
      </c>
      <c r="E75" s="229" t="e">
        <f t="shared" ref="E75" si="73">SUM(E76:E87)</f>
        <v>#DIV/0!</v>
      </c>
      <c r="F75" s="229" t="e">
        <f t="shared" ref="F75" si="74">SUM(F76:F87)</f>
        <v>#DIV/0!</v>
      </c>
      <c r="G75" s="229" t="e">
        <f t="shared" ref="G75" si="75">SUM(G76:G87)</f>
        <v>#DIV/0!</v>
      </c>
      <c r="H75" s="229" t="e">
        <f t="shared" ref="H75:I75" si="76">H87</f>
        <v>#DIV/0!</v>
      </c>
      <c r="I75" s="224" t="e">
        <f t="shared" si="76"/>
        <v>#DIV/0!</v>
      </c>
      <c r="J75" s="234"/>
      <c r="K75" s="224" t="e">
        <f t="shared" ref="K75" si="77">K87</f>
        <v>#DIV/0!</v>
      </c>
      <c r="L75" s="234"/>
    </row>
    <row r="76" spans="2:13" ht="18" hidden="1" outlineLevel="1">
      <c r="B76" s="230" t="s">
        <v>182</v>
      </c>
      <c r="C76" s="231">
        <f t="shared" ref="C76:C87" si="78">$C$7-($C$7*$E$7)</f>
        <v>0</v>
      </c>
      <c r="D76" s="231"/>
      <c r="E76" s="231" t="e">
        <f>H74*($H$5/12)</f>
        <v>#DIV/0!</v>
      </c>
      <c r="F76" s="231">
        <f t="shared" ref="F76:F87" si="79">D76*L76*$G$7</f>
        <v>0</v>
      </c>
      <c r="G76" s="231">
        <f t="shared" ref="G76:G87" si="80">D76*L76*17.2%</f>
        <v>0</v>
      </c>
      <c r="H76" s="231" t="e">
        <f t="shared" ref="H76" si="81">I76+K76</f>
        <v>#DIV/0!</v>
      </c>
      <c r="I76" s="221" t="e">
        <f t="shared" ref="I76" si="82">C76+I74</f>
        <v>#DIV/0!</v>
      </c>
      <c r="K76" s="221" t="e">
        <f t="shared" ref="K76" si="83">E76+K74</f>
        <v>#DIV/0!</v>
      </c>
      <c r="M76" s="222" t="e">
        <f t="shared" ref="M76:M87" si="84">I76+K76</f>
        <v>#DIV/0!</v>
      </c>
    </row>
    <row r="77" spans="2:13" ht="18" hidden="1" outlineLevel="1">
      <c r="B77" s="230" t="s">
        <v>183</v>
      </c>
      <c r="C77" s="231">
        <f t="shared" si="78"/>
        <v>0</v>
      </c>
      <c r="D77" s="231"/>
      <c r="E77" s="231" t="e">
        <f t="shared" ref="E77:E87" si="85">H76*($H$5/12)</f>
        <v>#DIV/0!</v>
      </c>
      <c r="F77" s="231" t="e">
        <f t="shared" si="79"/>
        <v>#DIV/0!</v>
      </c>
      <c r="G77" s="231" t="e">
        <f t="shared" si="80"/>
        <v>#DIV/0!</v>
      </c>
      <c r="H77" s="231" t="e">
        <f t="shared" ref="H77:H87" si="86">I77+K77-F77-G77</f>
        <v>#DIV/0!</v>
      </c>
      <c r="I77" s="221" t="e">
        <f t="shared" ref="I77:I87" si="87">I76+C77-(D77*J76)</f>
        <v>#DIV/0!</v>
      </c>
      <c r="J77" s="235" t="e">
        <f t="shared" ref="J77:J87" si="88">I77/M77</f>
        <v>#DIV/0!</v>
      </c>
      <c r="K77" s="221" t="e">
        <f t="shared" ref="K77:K87" si="89">K76+E77-(D77*L76)</f>
        <v>#DIV/0!</v>
      </c>
      <c r="L77" s="235" t="e">
        <f t="shared" ref="L77:L139" si="90">K77/M77</f>
        <v>#DIV/0!</v>
      </c>
      <c r="M77" s="222" t="e">
        <f t="shared" si="84"/>
        <v>#DIV/0!</v>
      </c>
    </row>
    <row r="78" spans="2:13" ht="18" hidden="1" outlineLevel="1">
      <c r="B78" s="230" t="s">
        <v>184</v>
      </c>
      <c r="C78" s="231">
        <f t="shared" si="78"/>
        <v>0</v>
      </c>
      <c r="D78" s="231"/>
      <c r="E78" s="231" t="e">
        <f t="shared" si="85"/>
        <v>#DIV/0!</v>
      </c>
      <c r="F78" s="231" t="e">
        <f t="shared" si="79"/>
        <v>#DIV/0!</v>
      </c>
      <c r="G78" s="231" t="e">
        <f t="shared" si="80"/>
        <v>#DIV/0!</v>
      </c>
      <c r="H78" s="231" t="e">
        <f t="shared" si="86"/>
        <v>#DIV/0!</v>
      </c>
      <c r="I78" s="221" t="e">
        <f t="shared" si="87"/>
        <v>#DIV/0!</v>
      </c>
      <c r="J78" s="235" t="e">
        <f t="shared" si="88"/>
        <v>#DIV/0!</v>
      </c>
      <c r="K78" s="221" t="e">
        <f t="shared" si="89"/>
        <v>#DIV/0!</v>
      </c>
      <c r="L78" s="235" t="e">
        <f t="shared" si="90"/>
        <v>#DIV/0!</v>
      </c>
      <c r="M78" s="222" t="e">
        <f t="shared" si="84"/>
        <v>#DIV/0!</v>
      </c>
    </row>
    <row r="79" spans="2:13" ht="18" hidden="1" outlineLevel="1">
      <c r="B79" s="230" t="s">
        <v>185</v>
      </c>
      <c r="C79" s="231">
        <f t="shared" si="78"/>
        <v>0</v>
      </c>
      <c r="D79" s="231"/>
      <c r="E79" s="231" t="e">
        <f t="shared" si="85"/>
        <v>#DIV/0!</v>
      </c>
      <c r="F79" s="231" t="e">
        <f t="shared" si="79"/>
        <v>#DIV/0!</v>
      </c>
      <c r="G79" s="231" t="e">
        <f t="shared" si="80"/>
        <v>#DIV/0!</v>
      </c>
      <c r="H79" s="231" t="e">
        <f t="shared" si="86"/>
        <v>#DIV/0!</v>
      </c>
      <c r="I79" s="221" t="e">
        <f t="shared" si="87"/>
        <v>#DIV/0!</v>
      </c>
      <c r="J79" s="235" t="e">
        <f t="shared" si="88"/>
        <v>#DIV/0!</v>
      </c>
      <c r="K79" s="221" t="e">
        <f t="shared" si="89"/>
        <v>#DIV/0!</v>
      </c>
      <c r="L79" s="235" t="e">
        <f t="shared" si="90"/>
        <v>#DIV/0!</v>
      </c>
      <c r="M79" s="222" t="e">
        <f t="shared" si="84"/>
        <v>#DIV/0!</v>
      </c>
    </row>
    <row r="80" spans="2:13" ht="18" hidden="1" outlineLevel="1">
      <c r="B80" s="230" t="s">
        <v>186</v>
      </c>
      <c r="C80" s="231">
        <f t="shared" si="78"/>
        <v>0</v>
      </c>
      <c r="D80" s="231"/>
      <c r="E80" s="231" t="e">
        <f t="shared" si="85"/>
        <v>#DIV/0!</v>
      </c>
      <c r="F80" s="231" t="e">
        <f t="shared" si="79"/>
        <v>#DIV/0!</v>
      </c>
      <c r="G80" s="231" t="e">
        <f t="shared" si="80"/>
        <v>#DIV/0!</v>
      </c>
      <c r="H80" s="231" t="e">
        <f t="shared" si="86"/>
        <v>#DIV/0!</v>
      </c>
      <c r="I80" s="221" t="e">
        <f t="shared" si="87"/>
        <v>#DIV/0!</v>
      </c>
      <c r="J80" s="235" t="e">
        <f t="shared" si="88"/>
        <v>#DIV/0!</v>
      </c>
      <c r="K80" s="221" t="e">
        <f t="shared" si="89"/>
        <v>#DIV/0!</v>
      </c>
      <c r="L80" s="235" t="e">
        <f t="shared" si="90"/>
        <v>#DIV/0!</v>
      </c>
      <c r="M80" s="222" t="e">
        <f t="shared" si="84"/>
        <v>#DIV/0!</v>
      </c>
    </row>
    <row r="81" spans="2:13" ht="18" hidden="1" outlineLevel="1">
      <c r="B81" s="230" t="s">
        <v>187</v>
      </c>
      <c r="C81" s="231">
        <f t="shared" si="78"/>
        <v>0</v>
      </c>
      <c r="D81" s="231"/>
      <c r="E81" s="231" t="e">
        <f t="shared" si="85"/>
        <v>#DIV/0!</v>
      </c>
      <c r="F81" s="231" t="e">
        <f t="shared" si="79"/>
        <v>#DIV/0!</v>
      </c>
      <c r="G81" s="231" t="e">
        <f t="shared" si="80"/>
        <v>#DIV/0!</v>
      </c>
      <c r="H81" s="231" t="e">
        <f t="shared" si="86"/>
        <v>#DIV/0!</v>
      </c>
      <c r="I81" s="221" t="e">
        <f t="shared" si="87"/>
        <v>#DIV/0!</v>
      </c>
      <c r="J81" s="235" t="e">
        <f t="shared" si="88"/>
        <v>#DIV/0!</v>
      </c>
      <c r="K81" s="221" t="e">
        <f t="shared" si="89"/>
        <v>#DIV/0!</v>
      </c>
      <c r="L81" s="235" t="e">
        <f t="shared" si="90"/>
        <v>#DIV/0!</v>
      </c>
      <c r="M81" s="222" t="e">
        <f t="shared" si="84"/>
        <v>#DIV/0!</v>
      </c>
    </row>
    <row r="82" spans="2:13" ht="18" hidden="1" outlineLevel="1">
      <c r="B82" s="230" t="s">
        <v>188</v>
      </c>
      <c r="C82" s="231">
        <f t="shared" si="78"/>
        <v>0</v>
      </c>
      <c r="D82" s="231"/>
      <c r="E82" s="231" t="e">
        <f t="shared" si="85"/>
        <v>#DIV/0!</v>
      </c>
      <c r="F82" s="231" t="e">
        <f t="shared" si="79"/>
        <v>#DIV/0!</v>
      </c>
      <c r="G82" s="231" t="e">
        <f t="shared" si="80"/>
        <v>#DIV/0!</v>
      </c>
      <c r="H82" s="231" t="e">
        <f t="shared" si="86"/>
        <v>#DIV/0!</v>
      </c>
      <c r="I82" s="221" t="e">
        <f t="shared" si="87"/>
        <v>#DIV/0!</v>
      </c>
      <c r="J82" s="235" t="e">
        <f t="shared" si="88"/>
        <v>#DIV/0!</v>
      </c>
      <c r="K82" s="221" t="e">
        <f t="shared" si="89"/>
        <v>#DIV/0!</v>
      </c>
      <c r="L82" s="235" t="e">
        <f t="shared" si="90"/>
        <v>#DIV/0!</v>
      </c>
      <c r="M82" s="222" t="e">
        <f t="shared" si="84"/>
        <v>#DIV/0!</v>
      </c>
    </row>
    <row r="83" spans="2:13" ht="18" hidden="1" outlineLevel="1">
      <c r="B83" s="230" t="s">
        <v>189</v>
      </c>
      <c r="C83" s="231">
        <f t="shared" si="78"/>
        <v>0</v>
      </c>
      <c r="D83" s="231"/>
      <c r="E83" s="231" t="e">
        <f t="shared" si="85"/>
        <v>#DIV/0!</v>
      </c>
      <c r="F83" s="231" t="e">
        <f t="shared" si="79"/>
        <v>#DIV/0!</v>
      </c>
      <c r="G83" s="231" t="e">
        <f t="shared" si="80"/>
        <v>#DIV/0!</v>
      </c>
      <c r="H83" s="231" t="e">
        <f t="shared" si="86"/>
        <v>#DIV/0!</v>
      </c>
      <c r="I83" s="221" t="e">
        <f t="shared" si="87"/>
        <v>#DIV/0!</v>
      </c>
      <c r="J83" s="235" t="e">
        <f t="shared" si="88"/>
        <v>#DIV/0!</v>
      </c>
      <c r="K83" s="221" t="e">
        <f t="shared" si="89"/>
        <v>#DIV/0!</v>
      </c>
      <c r="L83" s="235" t="e">
        <f t="shared" si="90"/>
        <v>#DIV/0!</v>
      </c>
      <c r="M83" s="222" t="e">
        <f t="shared" si="84"/>
        <v>#DIV/0!</v>
      </c>
    </row>
    <row r="84" spans="2:13" ht="18" hidden="1" outlineLevel="1">
      <c r="B84" s="230" t="s">
        <v>190</v>
      </c>
      <c r="C84" s="231">
        <f t="shared" si="78"/>
        <v>0</v>
      </c>
      <c r="D84" s="231"/>
      <c r="E84" s="231" t="e">
        <f t="shared" si="85"/>
        <v>#DIV/0!</v>
      </c>
      <c r="F84" s="231" t="e">
        <f t="shared" si="79"/>
        <v>#DIV/0!</v>
      </c>
      <c r="G84" s="231" t="e">
        <f t="shared" si="80"/>
        <v>#DIV/0!</v>
      </c>
      <c r="H84" s="231" t="e">
        <f t="shared" si="86"/>
        <v>#DIV/0!</v>
      </c>
      <c r="I84" s="221" t="e">
        <f t="shared" si="87"/>
        <v>#DIV/0!</v>
      </c>
      <c r="J84" s="235" t="e">
        <f t="shared" si="88"/>
        <v>#DIV/0!</v>
      </c>
      <c r="K84" s="221" t="e">
        <f t="shared" si="89"/>
        <v>#DIV/0!</v>
      </c>
      <c r="L84" s="235" t="e">
        <f t="shared" si="90"/>
        <v>#DIV/0!</v>
      </c>
      <c r="M84" s="222" t="e">
        <f t="shared" si="84"/>
        <v>#DIV/0!</v>
      </c>
    </row>
    <row r="85" spans="2:13" ht="18" hidden="1" outlineLevel="1">
      <c r="B85" s="230" t="s">
        <v>191</v>
      </c>
      <c r="C85" s="231">
        <f t="shared" si="78"/>
        <v>0</v>
      </c>
      <c r="D85" s="231"/>
      <c r="E85" s="231" t="e">
        <f t="shared" si="85"/>
        <v>#DIV/0!</v>
      </c>
      <c r="F85" s="231" t="e">
        <f t="shared" si="79"/>
        <v>#DIV/0!</v>
      </c>
      <c r="G85" s="231" t="e">
        <f t="shared" si="80"/>
        <v>#DIV/0!</v>
      </c>
      <c r="H85" s="231" t="e">
        <f t="shared" si="86"/>
        <v>#DIV/0!</v>
      </c>
      <c r="I85" s="221" t="e">
        <f t="shared" si="87"/>
        <v>#DIV/0!</v>
      </c>
      <c r="J85" s="235" t="e">
        <f t="shared" si="88"/>
        <v>#DIV/0!</v>
      </c>
      <c r="K85" s="221" t="e">
        <f t="shared" si="89"/>
        <v>#DIV/0!</v>
      </c>
      <c r="L85" s="235" t="e">
        <f t="shared" si="90"/>
        <v>#DIV/0!</v>
      </c>
      <c r="M85" s="222" t="e">
        <f t="shared" si="84"/>
        <v>#DIV/0!</v>
      </c>
    </row>
    <row r="86" spans="2:13" ht="18" hidden="1" outlineLevel="1">
      <c r="B86" s="230" t="s">
        <v>192</v>
      </c>
      <c r="C86" s="231">
        <f t="shared" si="78"/>
        <v>0</v>
      </c>
      <c r="D86" s="231"/>
      <c r="E86" s="231" t="e">
        <f t="shared" si="85"/>
        <v>#DIV/0!</v>
      </c>
      <c r="F86" s="231" t="e">
        <f t="shared" si="79"/>
        <v>#DIV/0!</v>
      </c>
      <c r="G86" s="231" t="e">
        <f t="shared" si="80"/>
        <v>#DIV/0!</v>
      </c>
      <c r="H86" s="231" t="e">
        <f t="shared" si="86"/>
        <v>#DIV/0!</v>
      </c>
      <c r="I86" s="221" t="e">
        <f t="shared" si="87"/>
        <v>#DIV/0!</v>
      </c>
      <c r="J86" s="235" t="e">
        <f t="shared" si="88"/>
        <v>#DIV/0!</v>
      </c>
      <c r="K86" s="221" t="e">
        <f t="shared" si="89"/>
        <v>#DIV/0!</v>
      </c>
      <c r="L86" s="235" t="e">
        <f t="shared" si="90"/>
        <v>#DIV/0!</v>
      </c>
      <c r="M86" s="222" t="e">
        <f t="shared" si="84"/>
        <v>#DIV/0!</v>
      </c>
    </row>
    <row r="87" spans="2:13" ht="18" hidden="1" outlineLevel="1">
      <c r="B87" s="230" t="s">
        <v>193</v>
      </c>
      <c r="C87" s="231">
        <f t="shared" si="78"/>
        <v>0</v>
      </c>
      <c r="D87" s="231"/>
      <c r="E87" s="231" t="e">
        <f t="shared" si="85"/>
        <v>#DIV/0!</v>
      </c>
      <c r="F87" s="231" t="e">
        <f t="shared" si="79"/>
        <v>#DIV/0!</v>
      </c>
      <c r="G87" s="231" t="e">
        <f t="shared" si="80"/>
        <v>#DIV/0!</v>
      </c>
      <c r="H87" s="231" t="e">
        <f t="shared" si="86"/>
        <v>#DIV/0!</v>
      </c>
      <c r="I87" s="221" t="e">
        <f t="shared" si="87"/>
        <v>#DIV/0!</v>
      </c>
      <c r="J87" s="235" t="e">
        <f t="shared" si="88"/>
        <v>#DIV/0!</v>
      </c>
      <c r="K87" s="221" t="e">
        <f t="shared" si="89"/>
        <v>#DIV/0!</v>
      </c>
      <c r="L87" s="235" t="e">
        <f t="shared" si="90"/>
        <v>#DIV/0!</v>
      </c>
      <c r="M87" s="222" t="e">
        <f t="shared" si="84"/>
        <v>#DIV/0!</v>
      </c>
    </row>
    <row r="88" spans="2:13" s="223" customFormat="1" ht="41.55" customHeight="1" collapsed="1">
      <c r="B88" s="228">
        <v>7</v>
      </c>
      <c r="C88" s="229">
        <f t="shared" ref="C88" si="91">SUM(C89:C100)</f>
        <v>0</v>
      </c>
      <c r="D88" s="229">
        <f t="shared" ref="D88" si="92">SUM(D89:D100)</f>
        <v>0</v>
      </c>
      <c r="E88" s="229" t="e">
        <f t="shared" ref="E88" si="93">SUM(E89:E100)</f>
        <v>#DIV/0!</v>
      </c>
      <c r="F88" s="229" t="e">
        <f t="shared" ref="F88" si="94">SUM(F89:F100)</f>
        <v>#DIV/0!</v>
      </c>
      <c r="G88" s="229" t="e">
        <f t="shared" ref="G88" si="95">SUM(G89:G100)</f>
        <v>#DIV/0!</v>
      </c>
      <c r="H88" s="229" t="e">
        <f t="shared" ref="H88:I88" si="96">H100</f>
        <v>#DIV/0!</v>
      </c>
      <c r="I88" s="224" t="e">
        <f t="shared" si="96"/>
        <v>#DIV/0!</v>
      </c>
      <c r="J88" s="234"/>
      <c r="K88" s="224" t="e">
        <f t="shared" ref="K88" si="97">K100</f>
        <v>#DIV/0!</v>
      </c>
      <c r="L88" s="234"/>
    </row>
    <row r="89" spans="2:13" ht="18" hidden="1" outlineLevel="1">
      <c r="B89" s="230" t="s">
        <v>182</v>
      </c>
      <c r="C89" s="231">
        <f t="shared" ref="C89:C100" si="98">$C$7-($C$7*$E$7)</f>
        <v>0</v>
      </c>
      <c r="D89" s="231"/>
      <c r="E89" s="231" t="e">
        <f>H87*($H$5/12)</f>
        <v>#DIV/0!</v>
      </c>
      <c r="F89" s="231">
        <f t="shared" ref="F89:F100" si="99">D89*L89*$G$7</f>
        <v>0</v>
      </c>
      <c r="G89" s="231">
        <f t="shared" ref="G89:G100" si="100">D89*L89*17.2%</f>
        <v>0</v>
      </c>
      <c r="H89" s="231" t="e">
        <f t="shared" ref="H89" si="101">I89+K89</f>
        <v>#DIV/0!</v>
      </c>
      <c r="I89" s="221" t="e">
        <f t="shared" ref="I89" si="102">C89+I87</f>
        <v>#DIV/0!</v>
      </c>
      <c r="K89" s="221" t="e">
        <f t="shared" ref="K89" si="103">E89+K87</f>
        <v>#DIV/0!</v>
      </c>
      <c r="M89" s="222" t="e">
        <f t="shared" ref="M89:M100" si="104">I89+K89</f>
        <v>#DIV/0!</v>
      </c>
    </row>
    <row r="90" spans="2:13" ht="18" hidden="1" outlineLevel="1">
      <c r="B90" s="230" t="s">
        <v>183</v>
      </c>
      <c r="C90" s="231">
        <f t="shared" si="98"/>
        <v>0</v>
      </c>
      <c r="D90" s="231"/>
      <c r="E90" s="231" t="e">
        <f t="shared" ref="E90:E100" si="105">H89*($H$5/12)</f>
        <v>#DIV/0!</v>
      </c>
      <c r="F90" s="231" t="e">
        <f t="shared" si="99"/>
        <v>#DIV/0!</v>
      </c>
      <c r="G90" s="231" t="e">
        <f t="shared" si="100"/>
        <v>#DIV/0!</v>
      </c>
      <c r="H90" s="231" t="e">
        <f t="shared" ref="H90:H100" si="106">I90+K90-F90-G90</f>
        <v>#DIV/0!</v>
      </c>
      <c r="I90" s="221" t="e">
        <f t="shared" ref="I90:I100" si="107">I89+C90-(D90*J89)</f>
        <v>#DIV/0!</v>
      </c>
      <c r="J90" s="235" t="e">
        <f t="shared" ref="J90:J100" si="108">I90/M90</f>
        <v>#DIV/0!</v>
      </c>
      <c r="K90" s="221" t="e">
        <f t="shared" ref="K90:K100" si="109">K89+E90-(D90*L89)</f>
        <v>#DIV/0!</v>
      </c>
      <c r="L90" s="235" t="e">
        <f t="shared" si="90"/>
        <v>#DIV/0!</v>
      </c>
      <c r="M90" s="222" t="e">
        <f t="shared" si="104"/>
        <v>#DIV/0!</v>
      </c>
    </row>
    <row r="91" spans="2:13" ht="18" hidden="1" outlineLevel="1">
      <c r="B91" s="230" t="s">
        <v>184</v>
      </c>
      <c r="C91" s="231">
        <f t="shared" si="98"/>
        <v>0</v>
      </c>
      <c r="D91" s="231"/>
      <c r="E91" s="231" t="e">
        <f t="shared" si="105"/>
        <v>#DIV/0!</v>
      </c>
      <c r="F91" s="231" t="e">
        <f t="shared" si="99"/>
        <v>#DIV/0!</v>
      </c>
      <c r="G91" s="231" t="e">
        <f t="shared" si="100"/>
        <v>#DIV/0!</v>
      </c>
      <c r="H91" s="231" t="e">
        <f t="shared" si="106"/>
        <v>#DIV/0!</v>
      </c>
      <c r="I91" s="221" t="e">
        <f t="shared" si="107"/>
        <v>#DIV/0!</v>
      </c>
      <c r="J91" s="235" t="e">
        <f t="shared" si="108"/>
        <v>#DIV/0!</v>
      </c>
      <c r="K91" s="221" t="e">
        <f t="shared" si="109"/>
        <v>#DIV/0!</v>
      </c>
      <c r="L91" s="235" t="e">
        <f t="shared" si="90"/>
        <v>#DIV/0!</v>
      </c>
      <c r="M91" s="222" t="e">
        <f t="shared" si="104"/>
        <v>#DIV/0!</v>
      </c>
    </row>
    <row r="92" spans="2:13" ht="18" hidden="1" outlineLevel="1">
      <c r="B92" s="230" t="s">
        <v>185</v>
      </c>
      <c r="C92" s="231">
        <f t="shared" si="98"/>
        <v>0</v>
      </c>
      <c r="D92" s="231"/>
      <c r="E92" s="231" t="e">
        <f t="shared" si="105"/>
        <v>#DIV/0!</v>
      </c>
      <c r="F92" s="231" t="e">
        <f t="shared" si="99"/>
        <v>#DIV/0!</v>
      </c>
      <c r="G92" s="231" t="e">
        <f t="shared" si="100"/>
        <v>#DIV/0!</v>
      </c>
      <c r="H92" s="231" t="e">
        <f t="shared" si="106"/>
        <v>#DIV/0!</v>
      </c>
      <c r="I92" s="221" t="e">
        <f t="shared" si="107"/>
        <v>#DIV/0!</v>
      </c>
      <c r="J92" s="235" t="e">
        <f t="shared" si="108"/>
        <v>#DIV/0!</v>
      </c>
      <c r="K92" s="221" t="e">
        <f t="shared" si="109"/>
        <v>#DIV/0!</v>
      </c>
      <c r="L92" s="235" t="e">
        <f t="shared" si="90"/>
        <v>#DIV/0!</v>
      </c>
      <c r="M92" s="222" t="e">
        <f t="shared" si="104"/>
        <v>#DIV/0!</v>
      </c>
    </row>
    <row r="93" spans="2:13" ht="18" hidden="1" outlineLevel="1">
      <c r="B93" s="230" t="s">
        <v>186</v>
      </c>
      <c r="C93" s="231">
        <f t="shared" si="98"/>
        <v>0</v>
      </c>
      <c r="D93" s="231"/>
      <c r="E93" s="231" t="e">
        <f t="shared" si="105"/>
        <v>#DIV/0!</v>
      </c>
      <c r="F93" s="231" t="e">
        <f t="shared" si="99"/>
        <v>#DIV/0!</v>
      </c>
      <c r="G93" s="231" t="e">
        <f t="shared" si="100"/>
        <v>#DIV/0!</v>
      </c>
      <c r="H93" s="231" t="e">
        <f t="shared" si="106"/>
        <v>#DIV/0!</v>
      </c>
      <c r="I93" s="221" t="e">
        <f t="shared" si="107"/>
        <v>#DIV/0!</v>
      </c>
      <c r="J93" s="235" t="e">
        <f t="shared" si="108"/>
        <v>#DIV/0!</v>
      </c>
      <c r="K93" s="221" t="e">
        <f t="shared" si="109"/>
        <v>#DIV/0!</v>
      </c>
      <c r="L93" s="235" t="e">
        <f t="shared" si="90"/>
        <v>#DIV/0!</v>
      </c>
      <c r="M93" s="222" t="e">
        <f t="shared" si="104"/>
        <v>#DIV/0!</v>
      </c>
    </row>
    <row r="94" spans="2:13" ht="18" hidden="1" outlineLevel="1">
      <c r="B94" s="230" t="s">
        <v>187</v>
      </c>
      <c r="C94" s="231">
        <f t="shared" si="98"/>
        <v>0</v>
      </c>
      <c r="D94" s="231"/>
      <c r="E94" s="231" t="e">
        <f t="shared" si="105"/>
        <v>#DIV/0!</v>
      </c>
      <c r="F94" s="231" t="e">
        <f t="shared" si="99"/>
        <v>#DIV/0!</v>
      </c>
      <c r="G94" s="231" t="e">
        <f t="shared" si="100"/>
        <v>#DIV/0!</v>
      </c>
      <c r="H94" s="231" t="e">
        <f t="shared" si="106"/>
        <v>#DIV/0!</v>
      </c>
      <c r="I94" s="221" t="e">
        <f t="shared" si="107"/>
        <v>#DIV/0!</v>
      </c>
      <c r="J94" s="235" t="e">
        <f t="shared" si="108"/>
        <v>#DIV/0!</v>
      </c>
      <c r="K94" s="221" t="e">
        <f t="shared" si="109"/>
        <v>#DIV/0!</v>
      </c>
      <c r="L94" s="235" t="e">
        <f t="shared" si="90"/>
        <v>#DIV/0!</v>
      </c>
      <c r="M94" s="222" t="e">
        <f t="shared" si="104"/>
        <v>#DIV/0!</v>
      </c>
    </row>
    <row r="95" spans="2:13" ht="18" hidden="1" outlineLevel="1">
      <c r="B95" s="230" t="s">
        <v>188</v>
      </c>
      <c r="C95" s="231">
        <f t="shared" si="98"/>
        <v>0</v>
      </c>
      <c r="D95" s="231"/>
      <c r="E95" s="231" t="e">
        <f t="shared" si="105"/>
        <v>#DIV/0!</v>
      </c>
      <c r="F95" s="231" t="e">
        <f t="shared" si="99"/>
        <v>#DIV/0!</v>
      </c>
      <c r="G95" s="231" t="e">
        <f t="shared" si="100"/>
        <v>#DIV/0!</v>
      </c>
      <c r="H95" s="231" t="e">
        <f t="shared" si="106"/>
        <v>#DIV/0!</v>
      </c>
      <c r="I95" s="221" t="e">
        <f t="shared" si="107"/>
        <v>#DIV/0!</v>
      </c>
      <c r="J95" s="235" t="e">
        <f t="shared" si="108"/>
        <v>#DIV/0!</v>
      </c>
      <c r="K95" s="221" t="e">
        <f t="shared" si="109"/>
        <v>#DIV/0!</v>
      </c>
      <c r="L95" s="235" t="e">
        <f t="shared" si="90"/>
        <v>#DIV/0!</v>
      </c>
      <c r="M95" s="222" t="e">
        <f t="shared" si="104"/>
        <v>#DIV/0!</v>
      </c>
    </row>
    <row r="96" spans="2:13" ht="18" hidden="1" outlineLevel="1">
      <c r="B96" s="230" t="s">
        <v>189</v>
      </c>
      <c r="C96" s="231">
        <f t="shared" si="98"/>
        <v>0</v>
      </c>
      <c r="D96" s="231"/>
      <c r="E96" s="231" t="e">
        <f t="shared" si="105"/>
        <v>#DIV/0!</v>
      </c>
      <c r="F96" s="231" t="e">
        <f t="shared" si="99"/>
        <v>#DIV/0!</v>
      </c>
      <c r="G96" s="231" t="e">
        <f t="shared" si="100"/>
        <v>#DIV/0!</v>
      </c>
      <c r="H96" s="231" t="e">
        <f t="shared" si="106"/>
        <v>#DIV/0!</v>
      </c>
      <c r="I96" s="221" t="e">
        <f t="shared" si="107"/>
        <v>#DIV/0!</v>
      </c>
      <c r="J96" s="235" t="e">
        <f t="shared" si="108"/>
        <v>#DIV/0!</v>
      </c>
      <c r="K96" s="221" t="e">
        <f t="shared" si="109"/>
        <v>#DIV/0!</v>
      </c>
      <c r="L96" s="235" t="e">
        <f t="shared" si="90"/>
        <v>#DIV/0!</v>
      </c>
      <c r="M96" s="222" t="e">
        <f t="shared" si="104"/>
        <v>#DIV/0!</v>
      </c>
    </row>
    <row r="97" spans="2:13" ht="18" hidden="1" outlineLevel="1">
      <c r="B97" s="230" t="s">
        <v>190</v>
      </c>
      <c r="C97" s="231">
        <f t="shared" si="98"/>
        <v>0</v>
      </c>
      <c r="D97" s="231"/>
      <c r="E97" s="231" t="e">
        <f t="shared" si="105"/>
        <v>#DIV/0!</v>
      </c>
      <c r="F97" s="231" t="e">
        <f t="shared" si="99"/>
        <v>#DIV/0!</v>
      </c>
      <c r="G97" s="231" t="e">
        <f t="shared" si="100"/>
        <v>#DIV/0!</v>
      </c>
      <c r="H97" s="231" t="e">
        <f t="shared" si="106"/>
        <v>#DIV/0!</v>
      </c>
      <c r="I97" s="221" t="e">
        <f t="shared" si="107"/>
        <v>#DIV/0!</v>
      </c>
      <c r="J97" s="235" t="e">
        <f t="shared" si="108"/>
        <v>#DIV/0!</v>
      </c>
      <c r="K97" s="221" t="e">
        <f t="shared" si="109"/>
        <v>#DIV/0!</v>
      </c>
      <c r="L97" s="235" t="e">
        <f t="shared" si="90"/>
        <v>#DIV/0!</v>
      </c>
      <c r="M97" s="222" t="e">
        <f t="shared" si="104"/>
        <v>#DIV/0!</v>
      </c>
    </row>
    <row r="98" spans="2:13" ht="18" hidden="1" outlineLevel="1">
      <c r="B98" s="230" t="s">
        <v>191</v>
      </c>
      <c r="C98" s="231">
        <f t="shared" si="98"/>
        <v>0</v>
      </c>
      <c r="D98" s="231"/>
      <c r="E98" s="231" t="e">
        <f t="shared" si="105"/>
        <v>#DIV/0!</v>
      </c>
      <c r="F98" s="231" t="e">
        <f t="shared" si="99"/>
        <v>#DIV/0!</v>
      </c>
      <c r="G98" s="231" t="e">
        <f t="shared" si="100"/>
        <v>#DIV/0!</v>
      </c>
      <c r="H98" s="231" t="e">
        <f t="shared" si="106"/>
        <v>#DIV/0!</v>
      </c>
      <c r="I98" s="221" t="e">
        <f t="shared" si="107"/>
        <v>#DIV/0!</v>
      </c>
      <c r="J98" s="235" t="e">
        <f t="shared" si="108"/>
        <v>#DIV/0!</v>
      </c>
      <c r="K98" s="221" t="e">
        <f t="shared" si="109"/>
        <v>#DIV/0!</v>
      </c>
      <c r="L98" s="235" t="e">
        <f t="shared" si="90"/>
        <v>#DIV/0!</v>
      </c>
      <c r="M98" s="222" t="e">
        <f t="shared" si="104"/>
        <v>#DIV/0!</v>
      </c>
    </row>
    <row r="99" spans="2:13" ht="18" hidden="1" outlineLevel="1">
      <c r="B99" s="230" t="s">
        <v>192</v>
      </c>
      <c r="C99" s="231">
        <f t="shared" si="98"/>
        <v>0</v>
      </c>
      <c r="D99" s="231"/>
      <c r="E99" s="231" t="e">
        <f t="shared" si="105"/>
        <v>#DIV/0!</v>
      </c>
      <c r="F99" s="231" t="e">
        <f t="shared" si="99"/>
        <v>#DIV/0!</v>
      </c>
      <c r="G99" s="231" t="e">
        <f t="shared" si="100"/>
        <v>#DIV/0!</v>
      </c>
      <c r="H99" s="231" t="e">
        <f t="shared" si="106"/>
        <v>#DIV/0!</v>
      </c>
      <c r="I99" s="221" t="e">
        <f t="shared" si="107"/>
        <v>#DIV/0!</v>
      </c>
      <c r="J99" s="235" t="e">
        <f t="shared" si="108"/>
        <v>#DIV/0!</v>
      </c>
      <c r="K99" s="221" t="e">
        <f t="shared" si="109"/>
        <v>#DIV/0!</v>
      </c>
      <c r="L99" s="235" t="e">
        <f t="shared" si="90"/>
        <v>#DIV/0!</v>
      </c>
      <c r="M99" s="222" t="e">
        <f t="shared" si="104"/>
        <v>#DIV/0!</v>
      </c>
    </row>
    <row r="100" spans="2:13" ht="18" hidden="1" outlineLevel="1">
      <c r="B100" s="230" t="s">
        <v>193</v>
      </c>
      <c r="C100" s="231">
        <f t="shared" si="98"/>
        <v>0</v>
      </c>
      <c r="D100" s="231"/>
      <c r="E100" s="231" t="e">
        <f t="shared" si="105"/>
        <v>#DIV/0!</v>
      </c>
      <c r="F100" s="231" t="e">
        <f t="shared" si="99"/>
        <v>#DIV/0!</v>
      </c>
      <c r="G100" s="231" t="e">
        <f t="shared" si="100"/>
        <v>#DIV/0!</v>
      </c>
      <c r="H100" s="231" t="e">
        <f t="shared" si="106"/>
        <v>#DIV/0!</v>
      </c>
      <c r="I100" s="221" t="e">
        <f t="shared" si="107"/>
        <v>#DIV/0!</v>
      </c>
      <c r="J100" s="235" t="e">
        <f t="shared" si="108"/>
        <v>#DIV/0!</v>
      </c>
      <c r="K100" s="221" t="e">
        <f t="shared" si="109"/>
        <v>#DIV/0!</v>
      </c>
      <c r="L100" s="235" t="e">
        <f t="shared" si="90"/>
        <v>#DIV/0!</v>
      </c>
      <c r="M100" s="222" t="e">
        <f t="shared" si="104"/>
        <v>#DIV/0!</v>
      </c>
    </row>
    <row r="101" spans="2:13" s="223" customFormat="1" ht="41.55" customHeight="1" collapsed="1">
      <c r="B101" s="228">
        <v>8</v>
      </c>
      <c r="C101" s="229">
        <f t="shared" ref="C101:G101" si="110">SUM(C102:C113)</f>
        <v>0</v>
      </c>
      <c r="D101" s="229">
        <f t="shared" si="110"/>
        <v>0</v>
      </c>
      <c r="E101" s="229" t="e">
        <f t="shared" si="110"/>
        <v>#DIV/0!</v>
      </c>
      <c r="F101" s="229" t="e">
        <f t="shared" si="110"/>
        <v>#DIV/0!</v>
      </c>
      <c r="G101" s="229" t="e">
        <f t="shared" si="110"/>
        <v>#DIV/0!</v>
      </c>
      <c r="H101" s="229" t="e">
        <f t="shared" ref="H101:I101" si="111">H113</f>
        <v>#DIV/0!</v>
      </c>
      <c r="I101" s="224" t="e">
        <f t="shared" si="111"/>
        <v>#DIV/0!</v>
      </c>
      <c r="J101" s="234"/>
      <c r="K101" s="224" t="e">
        <f t="shared" ref="K101" si="112">K113</f>
        <v>#DIV/0!</v>
      </c>
      <c r="L101" s="234"/>
    </row>
    <row r="102" spans="2:13" ht="18" hidden="1" outlineLevel="1">
      <c r="B102" s="230" t="s">
        <v>182</v>
      </c>
      <c r="C102" s="231">
        <f t="shared" ref="C102:C113" si="113">$C$7-($C$7*$E$7)</f>
        <v>0</v>
      </c>
      <c r="D102" s="231"/>
      <c r="E102" s="231" t="e">
        <f>H100*($H$5/12)</f>
        <v>#DIV/0!</v>
      </c>
      <c r="F102" s="231">
        <f t="shared" ref="F102:F113" si="114">D102*L102*$G$7</f>
        <v>0</v>
      </c>
      <c r="G102" s="231">
        <f t="shared" ref="G102:G113" si="115">D102*L102*17.2%</f>
        <v>0</v>
      </c>
      <c r="H102" s="231" t="e">
        <f t="shared" ref="H102" si="116">I102+K102</f>
        <v>#DIV/0!</v>
      </c>
      <c r="I102" s="221" t="e">
        <f t="shared" ref="I102" si="117">C102+I100</f>
        <v>#DIV/0!</v>
      </c>
      <c r="K102" s="221" t="e">
        <f t="shared" ref="K102" si="118">E102+K100</f>
        <v>#DIV/0!</v>
      </c>
      <c r="M102" s="222" t="e">
        <f t="shared" ref="M102:M113" si="119">I102+K102</f>
        <v>#DIV/0!</v>
      </c>
    </row>
    <row r="103" spans="2:13" ht="18" hidden="1" outlineLevel="1">
      <c r="B103" s="230" t="s">
        <v>183</v>
      </c>
      <c r="C103" s="231">
        <f t="shared" si="113"/>
        <v>0</v>
      </c>
      <c r="D103" s="231"/>
      <c r="E103" s="231" t="e">
        <f t="shared" ref="E103:E113" si="120">H102*($H$5/12)</f>
        <v>#DIV/0!</v>
      </c>
      <c r="F103" s="231" t="e">
        <f t="shared" si="114"/>
        <v>#DIV/0!</v>
      </c>
      <c r="G103" s="231" t="e">
        <f t="shared" si="115"/>
        <v>#DIV/0!</v>
      </c>
      <c r="H103" s="231" t="e">
        <f t="shared" ref="H103:H113" si="121">I103+K103-F103-G103</f>
        <v>#DIV/0!</v>
      </c>
      <c r="I103" s="221" t="e">
        <f t="shared" ref="I103:I113" si="122">I102+C103-(D103*J102)</f>
        <v>#DIV/0!</v>
      </c>
      <c r="J103" s="235" t="e">
        <f t="shared" ref="J103:J113" si="123">I103/M103</f>
        <v>#DIV/0!</v>
      </c>
      <c r="K103" s="221" t="e">
        <f t="shared" ref="K103:K113" si="124">K102+E103-(D103*L102)</f>
        <v>#DIV/0!</v>
      </c>
      <c r="L103" s="235" t="e">
        <f t="shared" si="70"/>
        <v>#DIV/0!</v>
      </c>
      <c r="M103" s="222" t="e">
        <f t="shared" si="119"/>
        <v>#DIV/0!</v>
      </c>
    </row>
    <row r="104" spans="2:13" ht="18" hidden="1" outlineLevel="1">
      <c r="B104" s="230" t="s">
        <v>184</v>
      </c>
      <c r="C104" s="231">
        <f t="shared" si="113"/>
        <v>0</v>
      </c>
      <c r="D104" s="231"/>
      <c r="E104" s="231" t="e">
        <f t="shared" si="120"/>
        <v>#DIV/0!</v>
      </c>
      <c r="F104" s="231" t="e">
        <f t="shared" si="114"/>
        <v>#DIV/0!</v>
      </c>
      <c r="G104" s="231" t="e">
        <f t="shared" si="115"/>
        <v>#DIV/0!</v>
      </c>
      <c r="H104" s="231" t="e">
        <f t="shared" si="121"/>
        <v>#DIV/0!</v>
      </c>
      <c r="I104" s="221" t="e">
        <f t="shared" si="122"/>
        <v>#DIV/0!</v>
      </c>
      <c r="J104" s="235" t="e">
        <f t="shared" si="123"/>
        <v>#DIV/0!</v>
      </c>
      <c r="K104" s="221" t="e">
        <f t="shared" si="124"/>
        <v>#DIV/0!</v>
      </c>
      <c r="L104" s="235" t="e">
        <f t="shared" si="70"/>
        <v>#DIV/0!</v>
      </c>
      <c r="M104" s="222" t="e">
        <f t="shared" si="119"/>
        <v>#DIV/0!</v>
      </c>
    </row>
    <row r="105" spans="2:13" ht="18" hidden="1" outlineLevel="1">
      <c r="B105" s="230" t="s">
        <v>185</v>
      </c>
      <c r="C105" s="231">
        <f t="shared" si="113"/>
        <v>0</v>
      </c>
      <c r="D105" s="231"/>
      <c r="E105" s="231" t="e">
        <f t="shared" si="120"/>
        <v>#DIV/0!</v>
      </c>
      <c r="F105" s="231" t="e">
        <f t="shared" si="114"/>
        <v>#DIV/0!</v>
      </c>
      <c r="G105" s="231" t="e">
        <f t="shared" si="115"/>
        <v>#DIV/0!</v>
      </c>
      <c r="H105" s="231" t="e">
        <f t="shared" si="121"/>
        <v>#DIV/0!</v>
      </c>
      <c r="I105" s="221" t="e">
        <f t="shared" si="122"/>
        <v>#DIV/0!</v>
      </c>
      <c r="J105" s="235" t="e">
        <f t="shared" si="123"/>
        <v>#DIV/0!</v>
      </c>
      <c r="K105" s="221" t="e">
        <f t="shared" si="124"/>
        <v>#DIV/0!</v>
      </c>
      <c r="L105" s="235" t="e">
        <f t="shared" si="70"/>
        <v>#DIV/0!</v>
      </c>
      <c r="M105" s="222" t="e">
        <f t="shared" si="119"/>
        <v>#DIV/0!</v>
      </c>
    </row>
    <row r="106" spans="2:13" ht="18" hidden="1" outlineLevel="1">
      <c r="B106" s="230" t="s">
        <v>186</v>
      </c>
      <c r="C106" s="231">
        <f t="shared" si="113"/>
        <v>0</v>
      </c>
      <c r="D106" s="231"/>
      <c r="E106" s="231" t="e">
        <f t="shared" si="120"/>
        <v>#DIV/0!</v>
      </c>
      <c r="F106" s="231" t="e">
        <f t="shared" si="114"/>
        <v>#DIV/0!</v>
      </c>
      <c r="G106" s="231" t="e">
        <f t="shared" si="115"/>
        <v>#DIV/0!</v>
      </c>
      <c r="H106" s="231" t="e">
        <f t="shared" si="121"/>
        <v>#DIV/0!</v>
      </c>
      <c r="I106" s="221" t="e">
        <f t="shared" si="122"/>
        <v>#DIV/0!</v>
      </c>
      <c r="J106" s="235" t="e">
        <f t="shared" si="123"/>
        <v>#DIV/0!</v>
      </c>
      <c r="K106" s="221" t="e">
        <f t="shared" si="124"/>
        <v>#DIV/0!</v>
      </c>
      <c r="L106" s="235" t="e">
        <f t="shared" si="70"/>
        <v>#DIV/0!</v>
      </c>
      <c r="M106" s="222" t="e">
        <f t="shared" si="119"/>
        <v>#DIV/0!</v>
      </c>
    </row>
    <row r="107" spans="2:13" ht="18" hidden="1" outlineLevel="1">
      <c r="B107" s="230" t="s">
        <v>187</v>
      </c>
      <c r="C107" s="231">
        <f t="shared" si="113"/>
        <v>0</v>
      </c>
      <c r="D107" s="231"/>
      <c r="E107" s="231" t="e">
        <f t="shared" si="120"/>
        <v>#DIV/0!</v>
      </c>
      <c r="F107" s="231" t="e">
        <f t="shared" si="114"/>
        <v>#DIV/0!</v>
      </c>
      <c r="G107" s="231" t="e">
        <f t="shared" si="115"/>
        <v>#DIV/0!</v>
      </c>
      <c r="H107" s="231" t="e">
        <f t="shared" si="121"/>
        <v>#DIV/0!</v>
      </c>
      <c r="I107" s="221" t="e">
        <f t="shared" si="122"/>
        <v>#DIV/0!</v>
      </c>
      <c r="J107" s="235" t="e">
        <f t="shared" si="123"/>
        <v>#DIV/0!</v>
      </c>
      <c r="K107" s="221" t="e">
        <f t="shared" si="124"/>
        <v>#DIV/0!</v>
      </c>
      <c r="L107" s="235" t="e">
        <f t="shared" si="70"/>
        <v>#DIV/0!</v>
      </c>
      <c r="M107" s="222" t="e">
        <f t="shared" si="119"/>
        <v>#DIV/0!</v>
      </c>
    </row>
    <row r="108" spans="2:13" ht="18" hidden="1" outlineLevel="1">
      <c r="B108" s="230" t="s">
        <v>188</v>
      </c>
      <c r="C108" s="231">
        <f t="shared" si="113"/>
        <v>0</v>
      </c>
      <c r="D108" s="231"/>
      <c r="E108" s="231" t="e">
        <f t="shared" si="120"/>
        <v>#DIV/0!</v>
      </c>
      <c r="F108" s="231" t="e">
        <f t="shared" si="114"/>
        <v>#DIV/0!</v>
      </c>
      <c r="G108" s="231" t="e">
        <f t="shared" si="115"/>
        <v>#DIV/0!</v>
      </c>
      <c r="H108" s="231" t="e">
        <f t="shared" si="121"/>
        <v>#DIV/0!</v>
      </c>
      <c r="I108" s="221" t="e">
        <f t="shared" si="122"/>
        <v>#DIV/0!</v>
      </c>
      <c r="J108" s="235" t="e">
        <f t="shared" si="123"/>
        <v>#DIV/0!</v>
      </c>
      <c r="K108" s="221" t="e">
        <f t="shared" si="124"/>
        <v>#DIV/0!</v>
      </c>
      <c r="L108" s="235" t="e">
        <f t="shared" si="70"/>
        <v>#DIV/0!</v>
      </c>
      <c r="M108" s="222" t="e">
        <f t="shared" si="119"/>
        <v>#DIV/0!</v>
      </c>
    </row>
    <row r="109" spans="2:13" ht="18" hidden="1" outlineLevel="1">
      <c r="B109" s="230" t="s">
        <v>189</v>
      </c>
      <c r="C109" s="231">
        <f t="shared" si="113"/>
        <v>0</v>
      </c>
      <c r="D109" s="231"/>
      <c r="E109" s="231" t="e">
        <f t="shared" si="120"/>
        <v>#DIV/0!</v>
      </c>
      <c r="F109" s="231" t="e">
        <f t="shared" si="114"/>
        <v>#DIV/0!</v>
      </c>
      <c r="G109" s="231" t="e">
        <f t="shared" si="115"/>
        <v>#DIV/0!</v>
      </c>
      <c r="H109" s="231" t="e">
        <f t="shared" si="121"/>
        <v>#DIV/0!</v>
      </c>
      <c r="I109" s="221" t="e">
        <f t="shared" si="122"/>
        <v>#DIV/0!</v>
      </c>
      <c r="J109" s="235" t="e">
        <f t="shared" si="123"/>
        <v>#DIV/0!</v>
      </c>
      <c r="K109" s="221" t="e">
        <f t="shared" si="124"/>
        <v>#DIV/0!</v>
      </c>
      <c r="L109" s="235" t="e">
        <f t="shared" si="70"/>
        <v>#DIV/0!</v>
      </c>
      <c r="M109" s="222" t="e">
        <f t="shared" si="119"/>
        <v>#DIV/0!</v>
      </c>
    </row>
    <row r="110" spans="2:13" ht="18" hidden="1" outlineLevel="1">
      <c r="B110" s="230" t="s">
        <v>190</v>
      </c>
      <c r="C110" s="231">
        <f t="shared" si="113"/>
        <v>0</v>
      </c>
      <c r="D110" s="231"/>
      <c r="E110" s="231" t="e">
        <f t="shared" si="120"/>
        <v>#DIV/0!</v>
      </c>
      <c r="F110" s="231" t="e">
        <f t="shared" si="114"/>
        <v>#DIV/0!</v>
      </c>
      <c r="G110" s="231" t="e">
        <f t="shared" si="115"/>
        <v>#DIV/0!</v>
      </c>
      <c r="H110" s="231" t="e">
        <f t="shared" si="121"/>
        <v>#DIV/0!</v>
      </c>
      <c r="I110" s="221" t="e">
        <f t="shared" si="122"/>
        <v>#DIV/0!</v>
      </c>
      <c r="J110" s="235" t="e">
        <f t="shared" si="123"/>
        <v>#DIV/0!</v>
      </c>
      <c r="K110" s="221" t="e">
        <f t="shared" si="124"/>
        <v>#DIV/0!</v>
      </c>
      <c r="L110" s="235" t="e">
        <f t="shared" si="70"/>
        <v>#DIV/0!</v>
      </c>
      <c r="M110" s="222" t="e">
        <f t="shared" si="119"/>
        <v>#DIV/0!</v>
      </c>
    </row>
    <row r="111" spans="2:13" ht="18" hidden="1" outlineLevel="1">
      <c r="B111" s="230" t="s">
        <v>191</v>
      </c>
      <c r="C111" s="231">
        <f t="shared" si="113"/>
        <v>0</v>
      </c>
      <c r="D111" s="231"/>
      <c r="E111" s="231" t="e">
        <f t="shared" si="120"/>
        <v>#DIV/0!</v>
      </c>
      <c r="F111" s="231" t="e">
        <f t="shared" si="114"/>
        <v>#DIV/0!</v>
      </c>
      <c r="G111" s="231" t="e">
        <f t="shared" si="115"/>
        <v>#DIV/0!</v>
      </c>
      <c r="H111" s="231" t="e">
        <f t="shared" si="121"/>
        <v>#DIV/0!</v>
      </c>
      <c r="I111" s="221" t="e">
        <f t="shared" si="122"/>
        <v>#DIV/0!</v>
      </c>
      <c r="J111" s="235" t="e">
        <f t="shared" si="123"/>
        <v>#DIV/0!</v>
      </c>
      <c r="K111" s="221" t="e">
        <f t="shared" si="124"/>
        <v>#DIV/0!</v>
      </c>
      <c r="L111" s="235" t="e">
        <f t="shared" si="70"/>
        <v>#DIV/0!</v>
      </c>
      <c r="M111" s="222" t="e">
        <f t="shared" si="119"/>
        <v>#DIV/0!</v>
      </c>
    </row>
    <row r="112" spans="2:13" ht="18" hidden="1" outlineLevel="1">
      <c r="B112" s="230" t="s">
        <v>192</v>
      </c>
      <c r="C112" s="231">
        <f t="shared" si="113"/>
        <v>0</v>
      </c>
      <c r="D112" s="231"/>
      <c r="E112" s="231" t="e">
        <f t="shared" si="120"/>
        <v>#DIV/0!</v>
      </c>
      <c r="F112" s="231" t="e">
        <f t="shared" si="114"/>
        <v>#DIV/0!</v>
      </c>
      <c r="G112" s="231" t="e">
        <f t="shared" si="115"/>
        <v>#DIV/0!</v>
      </c>
      <c r="H112" s="231" t="e">
        <f t="shared" si="121"/>
        <v>#DIV/0!</v>
      </c>
      <c r="I112" s="221" t="e">
        <f t="shared" si="122"/>
        <v>#DIV/0!</v>
      </c>
      <c r="J112" s="235" t="e">
        <f t="shared" si="123"/>
        <v>#DIV/0!</v>
      </c>
      <c r="K112" s="221" t="e">
        <f t="shared" si="124"/>
        <v>#DIV/0!</v>
      </c>
      <c r="L112" s="235" t="e">
        <f t="shared" si="70"/>
        <v>#DIV/0!</v>
      </c>
      <c r="M112" s="222" t="e">
        <f t="shared" si="119"/>
        <v>#DIV/0!</v>
      </c>
    </row>
    <row r="113" spans="2:13" ht="18" hidden="1" outlineLevel="1">
      <c r="B113" s="230" t="s">
        <v>193</v>
      </c>
      <c r="C113" s="231">
        <f t="shared" si="113"/>
        <v>0</v>
      </c>
      <c r="D113" s="231"/>
      <c r="E113" s="231" t="e">
        <f t="shared" si="120"/>
        <v>#DIV/0!</v>
      </c>
      <c r="F113" s="231" t="e">
        <f t="shared" si="114"/>
        <v>#DIV/0!</v>
      </c>
      <c r="G113" s="231" t="e">
        <f t="shared" si="115"/>
        <v>#DIV/0!</v>
      </c>
      <c r="H113" s="231" t="e">
        <f t="shared" si="121"/>
        <v>#DIV/0!</v>
      </c>
      <c r="I113" s="221" t="e">
        <f t="shared" si="122"/>
        <v>#DIV/0!</v>
      </c>
      <c r="J113" s="235" t="e">
        <f t="shared" si="123"/>
        <v>#DIV/0!</v>
      </c>
      <c r="K113" s="221" t="e">
        <f t="shared" si="124"/>
        <v>#DIV/0!</v>
      </c>
      <c r="L113" s="235" t="e">
        <f t="shared" si="70"/>
        <v>#DIV/0!</v>
      </c>
      <c r="M113" s="222" t="e">
        <f t="shared" si="119"/>
        <v>#DIV/0!</v>
      </c>
    </row>
    <row r="114" spans="2:13" s="223" customFormat="1" ht="41.55" customHeight="1" collapsed="1">
      <c r="B114" s="228">
        <v>9</v>
      </c>
      <c r="C114" s="229">
        <f t="shared" ref="C114" si="125">SUM(C115:C126)</f>
        <v>0</v>
      </c>
      <c r="D114" s="229">
        <f t="shared" ref="D114" si="126">SUM(D115:D126)</f>
        <v>0</v>
      </c>
      <c r="E114" s="229" t="e">
        <f t="shared" ref="E114" si="127">SUM(E115:E126)</f>
        <v>#DIV/0!</v>
      </c>
      <c r="F114" s="229" t="e">
        <f t="shared" ref="F114" si="128">SUM(F115:F126)</f>
        <v>#DIV/0!</v>
      </c>
      <c r="G114" s="229" t="e">
        <f t="shared" ref="G114" si="129">SUM(G115:G126)</f>
        <v>#DIV/0!</v>
      </c>
      <c r="H114" s="229" t="e">
        <f t="shared" ref="H114:I114" si="130">H126</f>
        <v>#DIV/0!</v>
      </c>
      <c r="I114" s="224" t="e">
        <f t="shared" si="130"/>
        <v>#DIV/0!</v>
      </c>
      <c r="J114" s="234"/>
      <c r="K114" s="224" t="e">
        <f t="shared" ref="K114" si="131">K126</f>
        <v>#DIV/0!</v>
      </c>
      <c r="L114" s="234"/>
    </row>
    <row r="115" spans="2:13" ht="18" hidden="1" outlineLevel="1">
      <c r="B115" s="230" t="s">
        <v>182</v>
      </c>
      <c r="C115" s="231">
        <f t="shared" ref="C115:C126" si="132">$C$7-($C$7*$E$7)</f>
        <v>0</v>
      </c>
      <c r="D115" s="231"/>
      <c r="E115" s="231" t="e">
        <f>H113*($H$5/12)</f>
        <v>#DIV/0!</v>
      </c>
      <c r="F115" s="231">
        <f t="shared" ref="F115:F126" si="133">D115*L115*$G$7</f>
        <v>0</v>
      </c>
      <c r="G115" s="231">
        <f t="shared" ref="G115:G126" si="134">D115*L115*17.2%</f>
        <v>0</v>
      </c>
      <c r="H115" s="231" t="e">
        <f t="shared" ref="H115" si="135">I115+K115</f>
        <v>#DIV/0!</v>
      </c>
      <c r="I115" s="221" t="e">
        <f t="shared" ref="I115" si="136">C115+I113</f>
        <v>#DIV/0!</v>
      </c>
      <c r="K115" s="221" t="e">
        <f t="shared" ref="K115" si="137">E115+K113</f>
        <v>#DIV/0!</v>
      </c>
      <c r="M115" s="222" t="e">
        <f t="shared" ref="M115:M126" si="138">I115+K115</f>
        <v>#DIV/0!</v>
      </c>
    </row>
    <row r="116" spans="2:13" ht="18" hidden="1" outlineLevel="1">
      <c r="B116" s="230" t="s">
        <v>183</v>
      </c>
      <c r="C116" s="231">
        <f t="shared" si="132"/>
        <v>0</v>
      </c>
      <c r="D116" s="231"/>
      <c r="E116" s="231" t="e">
        <f t="shared" ref="E116:E126" si="139">H115*($H$5/12)</f>
        <v>#DIV/0!</v>
      </c>
      <c r="F116" s="231" t="e">
        <f t="shared" si="133"/>
        <v>#DIV/0!</v>
      </c>
      <c r="G116" s="231" t="e">
        <f t="shared" si="134"/>
        <v>#DIV/0!</v>
      </c>
      <c r="H116" s="231" t="e">
        <f t="shared" ref="H116:H126" si="140">I116+K116-F116-G116</f>
        <v>#DIV/0!</v>
      </c>
      <c r="I116" s="221" t="e">
        <f t="shared" ref="I116:I126" si="141">I115+C116-(D116*J115)</f>
        <v>#DIV/0!</v>
      </c>
      <c r="J116" s="235" t="e">
        <f t="shared" ref="J116:J126" si="142">I116/M116</f>
        <v>#DIV/0!</v>
      </c>
      <c r="K116" s="221" t="e">
        <f t="shared" ref="K116:K126" si="143">K115+E116-(D116*L115)</f>
        <v>#DIV/0!</v>
      </c>
      <c r="L116" s="235" t="e">
        <f t="shared" si="90"/>
        <v>#DIV/0!</v>
      </c>
      <c r="M116" s="222" t="e">
        <f t="shared" si="138"/>
        <v>#DIV/0!</v>
      </c>
    </row>
    <row r="117" spans="2:13" ht="18" hidden="1" outlineLevel="1">
      <c r="B117" s="230" t="s">
        <v>184</v>
      </c>
      <c r="C117" s="231">
        <f t="shared" si="132"/>
        <v>0</v>
      </c>
      <c r="D117" s="231"/>
      <c r="E117" s="231" t="e">
        <f t="shared" si="139"/>
        <v>#DIV/0!</v>
      </c>
      <c r="F117" s="231" t="e">
        <f t="shared" si="133"/>
        <v>#DIV/0!</v>
      </c>
      <c r="G117" s="231" t="e">
        <f t="shared" si="134"/>
        <v>#DIV/0!</v>
      </c>
      <c r="H117" s="231" t="e">
        <f t="shared" si="140"/>
        <v>#DIV/0!</v>
      </c>
      <c r="I117" s="221" t="e">
        <f t="shared" si="141"/>
        <v>#DIV/0!</v>
      </c>
      <c r="J117" s="235" t="e">
        <f t="shared" si="142"/>
        <v>#DIV/0!</v>
      </c>
      <c r="K117" s="221" t="e">
        <f t="shared" si="143"/>
        <v>#DIV/0!</v>
      </c>
      <c r="L117" s="235" t="e">
        <f t="shared" si="90"/>
        <v>#DIV/0!</v>
      </c>
      <c r="M117" s="222" t="e">
        <f t="shared" si="138"/>
        <v>#DIV/0!</v>
      </c>
    </row>
    <row r="118" spans="2:13" ht="18" hidden="1" outlineLevel="1">
      <c r="B118" s="230" t="s">
        <v>185</v>
      </c>
      <c r="C118" s="231">
        <f t="shared" si="132"/>
        <v>0</v>
      </c>
      <c r="D118" s="231"/>
      <c r="E118" s="231" t="e">
        <f t="shared" si="139"/>
        <v>#DIV/0!</v>
      </c>
      <c r="F118" s="231" t="e">
        <f t="shared" si="133"/>
        <v>#DIV/0!</v>
      </c>
      <c r="G118" s="231" t="e">
        <f t="shared" si="134"/>
        <v>#DIV/0!</v>
      </c>
      <c r="H118" s="231" t="e">
        <f t="shared" si="140"/>
        <v>#DIV/0!</v>
      </c>
      <c r="I118" s="221" t="e">
        <f t="shared" si="141"/>
        <v>#DIV/0!</v>
      </c>
      <c r="J118" s="235" t="e">
        <f t="shared" si="142"/>
        <v>#DIV/0!</v>
      </c>
      <c r="K118" s="221" t="e">
        <f t="shared" si="143"/>
        <v>#DIV/0!</v>
      </c>
      <c r="L118" s="235" t="e">
        <f t="shared" si="90"/>
        <v>#DIV/0!</v>
      </c>
      <c r="M118" s="222" t="e">
        <f t="shared" si="138"/>
        <v>#DIV/0!</v>
      </c>
    </row>
    <row r="119" spans="2:13" ht="18" hidden="1" outlineLevel="1">
      <c r="B119" s="230" t="s">
        <v>186</v>
      </c>
      <c r="C119" s="231">
        <f t="shared" si="132"/>
        <v>0</v>
      </c>
      <c r="D119" s="231"/>
      <c r="E119" s="231" t="e">
        <f t="shared" si="139"/>
        <v>#DIV/0!</v>
      </c>
      <c r="F119" s="231" t="e">
        <f t="shared" si="133"/>
        <v>#DIV/0!</v>
      </c>
      <c r="G119" s="231" t="e">
        <f t="shared" si="134"/>
        <v>#DIV/0!</v>
      </c>
      <c r="H119" s="231" t="e">
        <f t="shared" si="140"/>
        <v>#DIV/0!</v>
      </c>
      <c r="I119" s="221" t="e">
        <f t="shared" si="141"/>
        <v>#DIV/0!</v>
      </c>
      <c r="J119" s="235" t="e">
        <f t="shared" si="142"/>
        <v>#DIV/0!</v>
      </c>
      <c r="K119" s="221" t="e">
        <f t="shared" si="143"/>
        <v>#DIV/0!</v>
      </c>
      <c r="L119" s="235" t="e">
        <f t="shared" si="90"/>
        <v>#DIV/0!</v>
      </c>
      <c r="M119" s="222" t="e">
        <f t="shared" si="138"/>
        <v>#DIV/0!</v>
      </c>
    </row>
    <row r="120" spans="2:13" ht="18" hidden="1" outlineLevel="1">
      <c r="B120" s="230" t="s">
        <v>187</v>
      </c>
      <c r="C120" s="231">
        <f t="shared" si="132"/>
        <v>0</v>
      </c>
      <c r="D120" s="231"/>
      <c r="E120" s="231" t="e">
        <f t="shared" si="139"/>
        <v>#DIV/0!</v>
      </c>
      <c r="F120" s="231" t="e">
        <f t="shared" si="133"/>
        <v>#DIV/0!</v>
      </c>
      <c r="G120" s="231" t="e">
        <f t="shared" si="134"/>
        <v>#DIV/0!</v>
      </c>
      <c r="H120" s="231" t="e">
        <f t="shared" si="140"/>
        <v>#DIV/0!</v>
      </c>
      <c r="I120" s="221" t="e">
        <f t="shared" si="141"/>
        <v>#DIV/0!</v>
      </c>
      <c r="J120" s="235" t="e">
        <f t="shared" si="142"/>
        <v>#DIV/0!</v>
      </c>
      <c r="K120" s="221" t="e">
        <f t="shared" si="143"/>
        <v>#DIV/0!</v>
      </c>
      <c r="L120" s="235" t="e">
        <f t="shared" si="90"/>
        <v>#DIV/0!</v>
      </c>
      <c r="M120" s="222" t="e">
        <f t="shared" si="138"/>
        <v>#DIV/0!</v>
      </c>
    </row>
    <row r="121" spans="2:13" ht="18" hidden="1" outlineLevel="1">
      <c r="B121" s="230" t="s">
        <v>188</v>
      </c>
      <c r="C121" s="231">
        <f t="shared" si="132"/>
        <v>0</v>
      </c>
      <c r="D121" s="231"/>
      <c r="E121" s="231" t="e">
        <f t="shared" si="139"/>
        <v>#DIV/0!</v>
      </c>
      <c r="F121" s="231" t="e">
        <f t="shared" si="133"/>
        <v>#DIV/0!</v>
      </c>
      <c r="G121" s="231" t="e">
        <f t="shared" si="134"/>
        <v>#DIV/0!</v>
      </c>
      <c r="H121" s="231" t="e">
        <f t="shared" si="140"/>
        <v>#DIV/0!</v>
      </c>
      <c r="I121" s="221" t="e">
        <f t="shared" si="141"/>
        <v>#DIV/0!</v>
      </c>
      <c r="J121" s="235" t="e">
        <f t="shared" si="142"/>
        <v>#DIV/0!</v>
      </c>
      <c r="K121" s="221" t="e">
        <f t="shared" si="143"/>
        <v>#DIV/0!</v>
      </c>
      <c r="L121" s="235" t="e">
        <f t="shared" si="90"/>
        <v>#DIV/0!</v>
      </c>
      <c r="M121" s="222" t="e">
        <f t="shared" si="138"/>
        <v>#DIV/0!</v>
      </c>
    </row>
    <row r="122" spans="2:13" ht="18" hidden="1" outlineLevel="1">
      <c r="B122" s="230" t="s">
        <v>189</v>
      </c>
      <c r="C122" s="231">
        <f t="shared" si="132"/>
        <v>0</v>
      </c>
      <c r="D122" s="231"/>
      <c r="E122" s="231" t="e">
        <f t="shared" si="139"/>
        <v>#DIV/0!</v>
      </c>
      <c r="F122" s="231" t="e">
        <f t="shared" si="133"/>
        <v>#DIV/0!</v>
      </c>
      <c r="G122" s="231" t="e">
        <f t="shared" si="134"/>
        <v>#DIV/0!</v>
      </c>
      <c r="H122" s="231" t="e">
        <f t="shared" si="140"/>
        <v>#DIV/0!</v>
      </c>
      <c r="I122" s="221" t="e">
        <f t="shared" si="141"/>
        <v>#DIV/0!</v>
      </c>
      <c r="J122" s="235" t="e">
        <f t="shared" si="142"/>
        <v>#DIV/0!</v>
      </c>
      <c r="K122" s="221" t="e">
        <f t="shared" si="143"/>
        <v>#DIV/0!</v>
      </c>
      <c r="L122" s="235" t="e">
        <f t="shared" si="90"/>
        <v>#DIV/0!</v>
      </c>
      <c r="M122" s="222" t="e">
        <f t="shared" si="138"/>
        <v>#DIV/0!</v>
      </c>
    </row>
    <row r="123" spans="2:13" ht="18" hidden="1" outlineLevel="1">
      <c r="B123" s="230" t="s">
        <v>190</v>
      </c>
      <c r="C123" s="231">
        <f t="shared" si="132"/>
        <v>0</v>
      </c>
      <c r="D123" s="231"/>
      <c r="E123" s="231" t="e">
        <f t="shared" si="139"/>
        <v>#DIV/0!</v>
      </c>
      <c r="F123" s="231" t="e">
        <f t="shared" si="133"/>
        <v>#DIV/0!</v>
      </c>
      <c r="G123" s="231" t="e">
        <f t="shared" si="134"/>
        <v>#DIV/0!</v>
      </c>
      <c r="H123" s="231" t="e">
        <f t="shared" si="140"/>
        <v>#DIV/0!</v>
      </c>
      <c r="I123" s="221" t="e">
        <f t="shared" si="141"/>
        <v>#DIV/0!</v>
      </c>
      <c r="J123" s="235" t="e">
        <f t="shared" si="142"/>
        <v>#DIV/0!</v>
      </c>
      <c r="K123" s="221" t="e">
        <f t="shared" si="143"/>
        <v>#DIV/0!</v>
      </c>
      <c r="L123" s="235" t="e">
        <f t="shared" si="90"/>
        <v>#DIV/0!</v>
      </c>
      <c r="M123" s="222" t="e">
        <f t="shared" si="138"/>
        <v>#DIV/0!</v>
      </c>
    </row>
    <row r="124" spans="2:13" ht="18" hidden="1" outlineLevel="1">
      <c r="B124" s="230" t="s">
        <v>191</v>
      </c>
      <c r="C124" s="231">
        <f t="shared" si="132"/>
        <v>0</v>
      </c>
      <c r="D124" s="231"/>
      <c r="E124" s="231" t="e">
        <f t="shared" si="139"/>
        <v>#DIV/0!</v>
      </c>
      <c r="F124" s="231" t="e">
        <f t="shared" si="133"/>
        <v>#DIV/0!</v>
      </c>
      <c r="G124" s="231" t="e">
        <f t="shared" si="134"/>
        <v>#DIV/0!</v>
      </c>
      <c r="H124" s="231" t="e">
        <f t="shared" si="140"/>
        <v>#DIV/0!</v>
      </c>
      <c r="I124" s="221" t="e">
        <f t="shared" si="141"/>
        <v>#DIV/0!</v>
      </c>
      <c r="J124" s="235" t="e">
        <f t="shared" si="142"/>
        <v>#DIV/0!</v>
      </c>
      <c r="K124" s="221" t="e">
        <f t="shared" si="143"/>
        <v>#DIV/0!</v>
      </c>
      <c r="L124" s="235" t="e">
        <f t="shared" si="90"/>
        <v>#DIV/0!</v>
      </c>
      <c r="M124" s="222" t="e">
        <f t="shared" si="138"/>
        <v>#DIV/0!</v>
      </c>
    </row>
    <row r="125" spans="2:13" ht="18" hidden="1" outlineLevel="1">
      <c r="B125" s="230" t="s">
        <v>192</v>
      </c>
      <c r="C125" s="231">
        <f t="shared" si="132"/>
        <v>0</v>
      </c>
      <c r="D125" s="231"/>
      <c r="E125" s="231" t="e">
        <f t="shared" si="139"/>
        <v>#DIV/0!</v>
      </c>
      <c r="F125" s="231" t="e">
        <f t="shared" si="133"/>
        <v>#DIV/0!</v>
      </c>
      <c r="G125" s="231" t="e">
        <f t="shared" si="134"/>
        <v>#DIV/0!</v>
      </c>
      <c r="H125" s="231" t="e">
        <f t="shared" si="140"/>
        <v>#DIV/0!</v>
      </c>
      <c r="I125" s="221" t="e">
        <f t="shared" si="141"/>
        <v>#DIV/0!</v>
      </c>
      <c r="J125" s="235" t="e">
        <f t="shared" si="142"/>
        <v>#DIV/0!</v>
      </c>
      <c r="K125" s="221" t="e">
        <f t="shared" si="143"/>
        <v>#DIV/0!</v>
      </c>
      <c r="L125" s="235" t="e">
        <f t="shared" si="90"/>
        <v>#DIV/0!</v>
      </c>
      <c r="M125" s="222" t="e">
        <f t="shared" si="138"/>
        <v>#DIV/0!</v>
      </c>
    </row>
    <row r="126" spans="2:13" ht="18" hidden="1" outlineLevel="1">
      <c r="B126" s="230" t="s">
        <v>193</v>
      </c>
      <c r="C126" s="231">
        <f t="shared" si="132"/>
        <v>0</v>
      </c>
      <c r="D126" s="231"/>
      <c r="E126" s="231" t="e">
        <f t="shared" si="139"/>
        <v>#DIV/0!</v>
      </c>
      <c r="F126" s="231" t="e">
        <f t="shared" si="133"/>
        <v>#DIV/0!</v>
      </c>
      <c r="G126" s="231" t="e">
        <f t="shared" si="134"/>
        <v>#DIV/0!</v>
      </c>
      <c r="H126" s="231" t="e">
        <f t="shared" si="140"/>
        <v>#DIV/0!</v>
      </c>
      <c r="I126" s="221" t="e">
        <f t="shared" si="141"/>
        <v>#DIV/0!</v>
      </c>
      <c r="J126" s="235" t="e">
        <f t="shared" si="142"/>
        <v>#DIV/0!</v>
      </c>
      <c r="K126" s="221" t="e">
        <f t="shared" si="143"/>
        <v>#DIV/0!</v>
      </c>
      <c r="L126" s="235" t="e">
        <f t="shared" si="90"/>
        <v>#DIV/0!</v>
      </c>
      <c r="M126" s="222" t="e">
        <f t="shared" si="138"/>
        <v>#DIV/0!</v>
      </c>
    </row>
    <row r="127" spans="2:13" s="223" customFormat="1" ht="41.55" customHeight="1" collapsed="1">
      <c r="B127" s="228">
        <v>10</v>
      </c>
      <c r="C127" s="229">
        <f t="shared" ref="C127" si="144">SUM(C128:C139)</f>
        <v>0</v>
      </c>
      <c r="D127" s="229">
        <f t="shared" ref="D127" si="145">SUM(D128:D139)</f>
        <v>0</v>
      </c>
      <c r="E127" s="229" t="e">
        <f t="shared" ref="E127" si="146">SUM(E128:E139)</f>
        <v>#DIV/0!</v>
      </c>
      <c r="F127" s="229" t="e">
        <f t="shared" ref="F127" si="147">SUM(F128:F139)</f>
        <v>#DIV/0!</v>
      </c>
      <c r="G127" s="229" t="e">
        <f t="shared" ref="G127" si="148">SUM(G128:G139)</f>
        <v>#DIV/0!</v>
      </c>
      <c r="H127" s="229" t="e">
        <f t="shared" ref="H127:I127" si="149">H139</f>
        <v>#DIV/0!</v>
      </c>
      <c r="I127" s="224" t="e">
        <f t="shared" si="149"/>
        <v>#DIV/0!</v>
      </c>
      <c r="J127" s="234"/>
      <c r="K127" s="224" t="e">
        <f t="shared" ref="K127" si="150">K139</f>
        <v>#DIV/0!</v>
      </c>
      <c r="L127" s="234"/>
    </row>
    <row r="128" spans="2:13" ht="18" hidden="1" outlineLevel="1">
      <c r="B128" s="230" t="s">
        <v>182</v>
      </c>
      <c r="C128" s="231">
        <f t="shared" ref="C128:C139" si="151">$C$7-($C$7*$E$7)</f>
        <v>0</v>
      </c>
      <c r="D128" s="231"/>
      <c r="E128" s="231" t="e">
        <f>H126*($H$5/12)</f>
        <v>#DIV/0!</v>
      </c>
      <c r="F128" s="231">
        <f t="shared" ref="F128:F139" si="152">D128*L128*$G$7</f>
        <v>0</v>
      </c>
      <c r="G128" s="231">
        <f t="shared" ref="G128:G139" si="153">D128*L128*17.2%</f>
        <v>0</v>
      </c>
      <c r="H128" s="231" t="e">
        <f t="shared" ref="H128" si="154">I128+K128</f>
        <v>#DIV/0!</v>
      </c>
      <c r="I128" s="221" t="e">
        <f t="shared" ref="I128" si="155">C128+I126</f>
        <v>#DIV/0!</v>
      </c>
      <c r="K128" s="221" t="e">
        <f t="shared" ref="K128" si="156">E128+K126</f>
        <v>#DIV/0!</v>
      </c>
      <c r="M128" s="222" t="e">
        <f t="shared" ref="M128:M139" si="157">I128+K128</f>
        <v>#DIV/0!</v>
      </c>
    </row>
    <row r="129" spans="2:13" ht="18" hidden="1" outlineLevel="1">
      <c r="B129" s="230" t="s">
        <v>183</v>
      </c>
      <c r="C129" s="231">
        <f t="shared" si="151"/>
        <v>0</v>
      </c>
      <c r="D129" s="231"/>
      <c r="E129" s="231" t="e">
        <f t="shared" ref="E129:E139" si="158">H128*($H$5/12)</f>
        <v>#DIV/0!</v>
      </c>
      <c r="F129" s="231" t="e">
        <f t="shared" si="152"/>
        <v>#DIV/0!</v>
      </c>
      <c r="G129" s="231" t="e">
        <f t="shared" si="153"/>
        <v>#DIV/0!</v>
      </c>
      <c r="H129" s="231" t="e">
        <f t="shared" ref="H129:H139" si="159">I129+K129-F129-G129</f>
        <v>#DIV/0!</v>
      </c>
      <c r="I129" s="221" t="e">
        <f t="shared" ref="I129:I139" si="160">I128+C129-(D129*J128)</f>
        <v>#DIV/0!</v>
      </c>
      <c r="J129" s="235" t="e">
        <f t="shared" ref="J129:J139" si="161">I129/M129</f>
        <v>#DIV/0!</v>
      </c>
      <c r="K129" s="221" t="e">
        <f t="shared" ref="K129:K139" si="162">K128+E129-(D129*L128)</f>
        <v>#DIV/0!</v>
      </c>
      <c r="L129" s="235" t="e">
        <f t="shared" si="90"/>
        <v>#DIV/0!</v>
      </c>
      <c r="M129" s="222" t="e">
        <f t="shared" si="157"/>
        <v>#DIV/0!</v>
      </c>
    </row>
    <row r="130" spans="2:13" ht="18" hidden="1" outlineLevel="1">
      <c r="B130" s="230" t="s">
        <v>184</v>
      </c>
      <c r="C130" s="231">
        <f t="shared" si="151"/>
        <v>0</v>
      </c>
      <c r="D130" s="231"/>
      <c r="E130" s="231" t="e">
        <f t="shared" si="158"/>
        <v>#DIV/0!</v>
      </c>
      <c r="F130" s="231" t="e">
        <f t="shared" si="152"/>
        <v>#DIV/0!</v>
      </c>
      <c r="G130" s="231" t="e">
        <f t="shared" si="153"/>
        <v>#DIV/0!</v>
      </c>
      <c r="H130" s="231" t="e">
        <f t="shared" si="159"/>
        <v>#DIV/0!</v>
      </c>
      <c r="I130" s="221" t="e">
        <f t="shared" si="160"/>
        <v>#DIV/0!</v>
      </c>
      <c r="J130" s="235" t="e">
        <f t="shared" si="161"/>
        <v>#DIV/0!</v>
      </c>
      <c r="K130" s="221" t="e">
        <f t="shared" si="162"/>
        <v>#DIV/0!</v>
      </c>
      <c r="L130" s="235" t="e">
        <f t="shared" si="90"/>
        <v>#DIV/0!</v>
      </c>
      <c r="M130" s="222" t="e">
        <f t="shared" si="157"/>
        <v>#DIV/0!</v>
      </c>
    </row>
    <row r="131" spans="2:13" ht="18" hidden="1" outlineLevel="1">
      <c r="B131" s="230" t="s">
        <v>185</v>
      </c>
      <c r="C131" s="231">
        <f t="shared" si="151"/>
        <v>0</v>
      </c>
      <c r="D131" s="231"/>
      <c r="E131" s="231" t="e">
        <f t="shared" si="158"/>
        <v>#DIV/0!</v>
      </c>
      <c r="F131" s="231" t="e">
        <f t="shared" si="152"/>
        <v>#DIV/0!</v>
      </c>
      <c r="G131" s="231" t="e">
        <f t="shared" si="153"/>
        <v>#DIV/0!</v>
      </c>
      <c r="H131" s="231" t="e">
        <f t="shared" si="159"/>
        <v>#DIV/0!</v>
      </c>
      <c r="I131" s="221" t="e">
        <f t="shared" si="160"/>
        <v>#DIV/0!</v>
      </c>
      <c r="J131" s="235" t="e">
        <f t="shared" si="161"/>
        <v>#DIV/0!</v>
      </c>
      <c r="K131" s="221" t="e">
        <f t="shared" si="162"/>
        <v>#DIV/0!</v>
      </c>
      <c r="L131" s="235" t="e">
        <f t="shared" si="90"/>
        <v>#DIV/0!</v>
      </c>
      <c r="M131" s="222" t="e">
        <f t="shared" si="157"/>
        <v>#DIV/0!</v>
      </c>
    </row>
    <row r="132" spans="2:13" ht="18" hidden="1" outlineLevel="1">
      <c r="B132" s="230" t="s">
        <v>186</v>
      </c>
      <c r="C132" s="231">
        <f t="shared" si="151"/>
        <v>0</v>
      </c>
      <c r="D132" s="231"/>
      <c r="E132" s="231" t="e">
        <f t="shared" si="158"/>
        <v>#DIV/0!</v>
      </c>
      <c r="F132" s="231" t="e">
        <f t="shared" si="152"/>
        <v>#DIV/0!</v>
      </c>
      <c r="G132" s="231" t="e">
        <f t="shared" si="153"/>
        <v>#DIV/0!</v>
      </c>
      <c r="H132" s="231" t="e">
        <f t="shared" si="159"/>
        <v>#DIV/0!</v>
      </c>
      <c r="I132" s="221" t="e">
        <f t="shared" si="160"/>
        <v>#DIV/0!</v>
      </c>
      <c r="J132" s="235" t="e">
        <f t="shared" si="161"/>
        <v>#DIV/0!</v>
      </c>
      <c r="K132" s="221" t="e">
        <f t="shared" si="162"/>
        <v>#DIV/0!</v>
      </c>
      <c r="L132" s="235" t="e">
        <f t="shared" si="90"/>
        <v>#DIV/0!</v>
      </c>
      <c r="M132" s="222" t="e">
        <f t="shared" si="157"/>
        <v>#DIV/0!</v>
      </c>
    </row>
    <row r="133" spans="2:13" ht="18" hidden="1" outlineLevel="1">
      <c r="B133" s="230" t="s">
        <v>187</v>
      </c>
      <c r="C133" s="231">
        <f t="shared" si="151"/>
        <v>0</v>
      </c>
      <c r="D133" s="231"/>
      <c r="E133" s="231" t="e">
        <f t="shared" si="158"/>
        <v>#DIV/0!</v>
      </c>
      <c r="F133" s="231" t="e">
        <f t="shared" si="152"/>
        <v>#DIV/0!</v>
      </c>
      <c r="G133" s="231" t="e">
        <f t="shared" si="153"/>
        <v>#DIV/0!</v>
      </c>
      <c r="H133" s="231" t="e">
        <f t="shared" si="159"/>
        <v>#DIV/0!</v>
      </c>
      <c r="I133" s="221" t="e">
        <f t="shared" si="160"/>
        <v>#DIV/0!</v>
      </c>
      <c r="J133" s="235" t="e">
        <f t="shared" si="161"/>
        <v>#DIV/0!</v>
      </c>
      <c r="K133" s="221" t="e">
        <f t="shared" si="162"/>
        <v>#DIV/0!</v>
      </c>
      <c r="L133" s="235" t="e">
        <f t="shared" si="90"/>
        <v>#DIV/0!</v>
      </c>
      <c r="M133" s="222" t="e">
        <f t="shared" si="157"/>
        <v>#DIV/0!</v>
      </c>
    </row>
    <row r="134" spans="2:13" ht="18" hidden="1" outlineLevel="1">
      <c r="B134" s="230" t="s">
        <v>188</v>
      </c>
      <c r="C134" s="231">
        <f t="shared" si="151"/>
        <v>0</v>
      </c>
      <c r="D134" s="231"/>
      <c r="E134" s="231" t="e">
        <f t="shared" si="158"/>
        <v>#DIV/0!</v>
      </c>
      <c r="F134" s="231" t="e">
        <f t="shared" si="152"/>
        <v>#DIV/0!</v>
      </c>
      <c r="G134" s="231" t="e">
        <f t="shared" si="153"/>
        <v>#DIV/0!</v>
      </c>
      <c r="H134" s="231" t="e">
        <f t="shared" si="159"/>
        <v>#DIV/0!</v>
      </c>
      <c r="I134" s="221" t="e">
        <f t="shared" si="160"/>
        <v>#DIV/0!</v>
      </c>
      <c r="J134" s="235" t="e">
        <f t="shared" si="161"/>
        <v>#DIV/0!</v>
      </c>
      <c r="K134" s="221" t="e">
        <f t="shared" si="162"/>
        <v>#DIV/0!</v>
      </c>
      <c r="L134" s="235" t="e">
        <f t="shared" si="90"/>
        <v>#DIV/0!</v>
      </c>
      <c r="M134" s="222" t="e">
        <f t="shared" si="157"/>
        <v>#DIV/0!</v>
      </c>
    </row>
    <row r="135" spans="2:13" ht="18" hidden="1" outlineLevel="1">
      <c r="B135" s="230" t="s">
        <v>189</v>
      </c>
      <c r="C135" s="231">
        <f t="shared" si="151"/>
        <v>0</v>
      </c>
      <c r="D135" s="231"/>
      <c r="E135" s="231" t="e">
        <f t="shared" si="158"/>
        <v>#DIV/0!</v>
      </c>
      <c r="F135" s="231" t="e">
        <f t="shared" si="152"/>
        <v>#DIV/0!</v>
      </c>
      <c r="G135" s="231" t="e">
        <f t="shared" si="153"/>
        <v>#DIV/0!</v>
      </c>
      <c r="H135" s="231" t="e">
        <f t="shared" si="159"/>
        <v>#DIV/0!</v>
      </c>
      <c r="I135" s="221" t="e">
        <f t="shared" si="160"/>
        <v>#DIV/0!</v>
      </c>
      <c r="J135" s="235" t="e">
        <f t="shared" si="161"/>
        <v>#DIV/0!</v>
      </c>
      <c r="K135" s="221" t="e">
        <f t="shared" si="162"/>
        <v>#DIV/0!</v>
      </c>
      <c r="L135" s="235" t="e">
        <f t="shared" si="90"/>
        <v>#DIV/0!</v>
      </c>
      <c r="M135" s="222" t="e">
        <f t="shared" si="157"/>
        <v>#DIV/0!</v>
      </c>
    </row>
    <row r="136" spans="2:13" ht="18" hidden="1" outlineLevel="1">
      <c r="B136" s="230" t="s">
        <v>190</v>
      </c>
      <c r="C136" s="231">
        <f t="shared" si="151"/>
        <v>0</v>
      </c>
      <c r="D136" s="231"/>
      <c r="E136" s="231" t="e">
        <f t="shared" si="158"/>
        <v>#DIV/0!</v>
      </c>
      <c r="F136" s="231" t="e">
        <f t="shared" si="152"/>
        <v>#DIV/0!</v>
      </c>
      <c r="G136" s="231" t="e">
        <f t="shared" si="153"/>
        <v>#DIV/0!</v>
      </c>
      <c r="H136" s="231" t="e">
        <f t="shared" si="159"/>
        <v>#DIV/0!</v>
      </c>
      <c r="I136" s="221" t="e">
        <f t="shared" si="160"/>
        <v>#DIV/0!</v>
      </c>
      <c r="J136" s="235" t="e">
        <f t="shared" si="161"/>
        <v>#DIV/0!</v>
      </c>
      <c r="K136" s="221" t="e">
        <f t="shared" si="162"/>
        <v>#DIV/0!</v>
      </c>
      <c r="L136" s="235" t="e">
        <f t="shared" si="90"/>
        <v>#DIV/0!</v>
      </c>
      <c r="M136" s="222" t="e">
        <f t="shared" si="157"/>
        <v>#DIV/0!</v>
      </c>
    </row>
    <row r="137" spans="2:13" ht="18" hidden="1" outlineLevel="1">
      <c r="B137" s="230" t="s">
        <v>191</v>
      </c>
      <c r="C137" s="231">
        <f t="shared" si="151"/>
        <v>0</v>
      </c>
      <c r="D137" s="231"/>
      <c r="E137" s="231" t="e">
        <f t="shared" si="158"/>
        <v>#DIV/0!</v>
      </c>
      <c r="F137" s="231" t="e">
        <f t="shared" si="152"/>
        <v>#DIV/0!</v>
      </c>
      <c r="G137" s="231" t="e">
        <f t="shared" si="153"/>
        <v>#DIV/0!</v>
      </c>
      <c r="H137" s="231" t="e">
        <f t="shared" si="159"/>
        <v>#DIV/0!</v>
      </c>
      <c r="I137" s="221" t="e">
        <f t="shared" si="160"/>
        <v>#DIV/0!</v>
      </c>
      <c r="J137" s="235" t="e">
        <f t="shared" si="161"/>
        <v>#DIV/0!</v>
      </c>
      <c r="K137" s="221" t="e">
        <f t="shared" si="162"/>
        <v>#DIV/0!</v>
      </c>
      <c r="L137" s="235" t="e">
        <f t="shared" si="90"/>
        <v>#DIV/0!</v>
      </c>
      <c r="M137" s="222" t="e">
        <f t="shared" si="157"/>
        <v>#DIV/0!</v>
      </c>
    </row>
    <row r="138" spans="2:13" ht="18" hidden="1" outlineLevel="1">
      <c r="B138" s="230" t="s">
        <v>192</v>
      </c>
      <c r="C138" s="231">
        <f t="shared" si="151"/>
        <v>0</v>
      </c>
      <c r="D138" s="231"/>
      <c r="E138" s="231" t="e">
        <f t="shared" si="158"/>
        <v>#DIV/0!</v>
      </c>
      <c r="F138" s="231" t="e">
        <f t="shared" si="152"/>
        <v>#DIV/0!</v>
      </c>
      <c r="G138" s="231" t="e">
        <f t="shared" si="153"/>
        <v>#DIV/0!</v>
      </c>
      <c r="H138" s="231" t="e">
        <f t="shared" si="159"/>
        <v>#DIV/0!</v>
      </c>
      <c r="I138" s="221" t="e">
        <f t="shared" si="160"/>
        <v>#DIV/0!</v>
      </c>
      <c r="J138" s="235" t="e">
        <f t="shared" si="161"/>
        <v>#DIV/0!</v>
      </c>
      <c r="K138" s="221" t="e">
        <f t="shared" si="162"/>
        <v>#DIV/0!</v>
      </c>
      <c r="L138" s="235" t="e">
        <f t="shared" si="90"/>
        <v>#DIV/0!</v>
      </c>
      <c r="M138" s="222" t="e">
        <f t="shared" si="157"/>
        <v>#DIV/0!</v>
      </c>
    </row>
    <row r="139" spans="2:13" ht="18" hidden="1" outlineLevel="1">
      <c r="B139" s="230" t="s">
        <v>193</v>
      </c>
      <c r="C139" s="231">
        <f t="shared" si="151"/>
        <v>0</v>
      </c>
      <c r="D139" s="231"/>
      <c r="E139" s="231" t="e">
        <f t="shared" si="158"/>
        <v>#DIV/0!</v>
      </c>
      <c r="F139" s="231" t="e">
        <f t="shared" si="152"/>
        <v>#DIV/0!</v>
      </c>
      <c r="G139" s="231" t="e">
        <f t="shared" si="153"/>
        <v>#DIV/0!</v>
      </c>
      <c r="H139" s="231" t="e">
        <f t="shared" si="159"/>
        <v>#DIV/0!</v>
      </c>
      <c r="I139" s="221" t="e">
        <f t="shared" si="160"/>
        <v>#DIV/0!</v>
      </c>
      <c r="J139" s="235" t="e">
        <f t="shared" si="161"/>
        <v>#DIV/0!</v>
      </c>
      <c r="K139" s="221" t="e">
        <f t="shared" si="162"/>
        <v>#DIV/0!</v>
      </c>
      <c r="L139" s="235" t="e">
        <f t="shared" si="90"/>
        <v>#DIV/0!</v>
      </c>
      <c r="M139" s="222" t="e">
        <f t="shared" si="157"/>
        <v>#DIV/0!</v>
      </c>
    </row>
    <row r="140" spans="2:13" s="223" customFormat="1" ht="41.55" customHeight="1" collapsed="1">
      <c r="B140" s="228">
        <v>11</v>
      </c>
      <c r="C140" s="229">
        <f>SUM(C141:C152)</f>
        <v>0</v>
      </c>
      <c r="D140" s="229">
        <f>SUM(D141:D152)</f>
        <v>0</v>
      </c>
      <c r="E140" s="229" t="e">
        <f>SUM(E141:E152)</f>
        <v>#DIV/0!</v>
      </c>
      <c r="F140" s="229" t="e">
        <f>SUM(F141:F152)</f>
        <v>#DIV/0!</v>
      </c>
      <c r="G140" s="229" t="e">
        <f>SUM(G141:G152)</f>
        <v>#DIV/0!</v>
      </c>
      <c r="H140" s="229" t="e">
        <f>H152</f>
        <v>#DIV/0!</v>
      </c>
      <c r="I140" s="224" t="e">
        <f t="shared" ref="I140" si="163">I152</f>
        <v>#DIV/0!</v>
      </c>
      <c r="J140" s="234"/>
      <c r="K140" s="224" t="e">
        <f t="shared" ref="K140" si="164">K152</f>
        <v>#DIV/0!</v>
      </c>
      <c r="L140" s="234"/>
    </row>
    <row r="141" spans="2:13" ht="18" hidden="1" outlineLevel="1">
      <c r="B141" s="230" t="s">
        <v>182</v>
      </c>
      <c r="C141" s="231">
        <f t="shared" ref="C141:C152" si="165">$C$7-($C$7*$E$7)</f>
        <v>0</v>
      </c>
      <c r="D141" s="231"/>
      <c r="E141" s="231" t="e">
        <f>H139*($H$5/12)</f>
        <v>#DIV/0!</v>
      </c>
      <c r="F141" s="231">
        <f t="shared" ref="F141:F152" si="166">D141*L141*$G$7</f>
        <v>0</v>
      </c>
      <c r="G141" s="231">
        <f>D141*L141*17.2%</f>
        <v>0</v>
      </c>
      <c r="H141" s="231" t="e">
        <f>I141+K141</f>
        <v>#DIV/0!</v>
      </c>
      <c r="I141" s="221" t="e">
        <f>C141+I139</f>
        <v>#DIV/0!</v>
      </c>
      <c r="K141" s="221" t="e">
        <f>E141+K139</f>
        <v>#DIV/0!</v>
      </c>
      <c r="M141" s="222" t="e">
        <f>I141+K141</f>
        <v>#DIV/0!</v>
      </c>
    </row>
    <row r="142" spans="2:13" ht="18" hidden="1" outlineLevel="1">
      <c r="B142" s="230" t="s">
        <v>183</v>
      </c>
      <c r="C142" s="231">
        <f t="shared" si="165"/>
        <v>0</v>
      </c>
      <c r="D142" s="231"/>
      <c r="E142" s="231" t="e">
        <f t="shared" ref="E142:E152" si="167">H141*($H$5/12)</f>
        <v>#DIV/0!</v>
      </c>
      <c r="F142" s="231" t="e">
        <f t="shared" si="166"/>
        <v>#DIV/0!</v>
      </c>
      <c r="G142" s="231" t="e">
        <f>D142*L142*17.2%</f>
        <v>#DIV/0!</v>
      </c>
      <c r="H142" s="231" t="e">
        <f>I142+K142-F142-G142</f>
        <v>#DIV/0!</v>
      </c>
      <c r="I142" s="221" t="e">
        <f>I141+C142-(D142*J141)</f>
        <v>#DIV/0!</v>
      </c>
      <c r="J142" s="235" t="e">
        <f>I142/M142</f>
        <v>#DIV/0!</v>
      </c>
      <c r="K142" s="221" t="e">
        <f>K141+E142-(D142*L141)</f>
        <v>#DIV/0!</v>
      </c>
      <c r="L142" s="235" t="e">
        <f t="shared" ref="L142:L152" si="168">K142/M142</f>
        <v>#DIV/0!</v>
      </c>
      <c r="M142" s="222" t="e">
        <f t="shared" ref="M142:M152" si="169">I142+K142</f>
        <v>#DIV/0!</v>
      </c>
    </row>
    <row r="143" spans="2:13" ht="18" hidden="1" outlineLevel="1">
      <c r="B143" s="230" t="s">
        <v>184</v>
      </c>
      <c r="C143" s="231">
        <f t="shared" si="165"/>
        <v>0</v>
      </c>
      <c r="D143" s="231"/>
      <c r="E143" s="231" t="e">
        <f t="shared" si="167"/>
        <v>#DIV/0!</v>
      </c>
      <c r="F143" s="231" t="e">
        <f t="shared" si="166"/>
        <v>#DIV/0!</v>
      </c>
      <c r="G143" s="231" t="e">
        <f t="shared" ref="G143:G147" si="170">D143*L143*17.2%</f>
        <v>#DIV/0!</v>
      </c>
      <c r="H143" s="231" t="e">
        <f t="shared" ref="H143:H152" si="171">I143+K143-F143-G143</f>
        <v>#DIV/0!</v>
      </c>
      <c r="I143" s="221" t="e">
        <f t="shared" ref="I143:I152" si="172">I142+C143-(D143*J142)</f>
        <v>#DIV/0!</v>
      </c>
      <c r="J143" s="235" t="e">
        <f t="shared" ref="J143:J152" si="173">I143/M143</f>
        <v>#DIV/0!</v>
      </c>
      <c r="K143" s="221" t="e">
        <f t="shared" ref="K143:K152" si="174">K142+E143-(D143*L142)</f>
        <v>#DIV/0!</v>
      </c>
      <c r="L143" s="235" t="e">
        <f t="shared" si="168"/>
        <v>#DIV/0!</v>
      </c>
      <c r="M143" s="222" t="e">
        <f t="shared" si="169"/>
        <v>#DIV/0!</v>
      </c>
    </row>
    <row r="144" spans="2:13" ht="18" hidden="1" outlineLevel="1">
      <c r="B144" s="230" t="s">
        <v>185</v>
      </c>
      <c r="C144" s="231">
        <f t="shared" si="165"/>
        <v>0</v>
      </c>
      <c r="D144" s="231"/>
      <c r="E144" s="231" t="e">
        <f t="shared" si="167"/>
        <v>#DIV/0!</v>
      </c>
      <c r="F144" s="231" t="e">
        <f t="shared" si="166"/>
        <v>#DIV/0!</v>
      </c>
      <c r="G144" s="231" t="e">
        <f t="shared" si="170"/>
        <v>#DIV/0!</v>
      </c>
      <c r="H144" s="231" t="e">
        <f t="shared" si="171"/>
        <v>#DIV/0!</v>
      </c>
      <c r="I144" s="221" t="e">
        <f t="shared" si="172"/>
        <v>#DIV/0!</v>
      </c>
      <c r="J144" s="235" t="e">
        <f t="shared" si="173"/>
        <v>#DIV/0!</v>
      </c>
      <c r="K144" s="221" t="e">
        <f t="shared" si="174"/>
        <v>#DIV/0!</v>
      </c>
      <c r="L144" s="235" t="e">
        <f t="shared" si="168"/>
        <v>#DIV/0!</v>
      </c>
      <c r="M144" s="222" t="e">
        <f t="shared" si="169"/>
        <v>#DIV/0!</v>
      </c>
    </row>
    <row r="145" spans="2:13" ht="18" hidden="1" outlineLevel="1">
      <c r="B145" s="230" t="s">
        <v>186</v>
      </c>
      <c r="C145" s="231">
        <f t="shared" si="165"/>
        <v>0</v>
      </c>
      <c r="D145" s="231"/>
      <c r="E145" s="231" t="e">
        <f t="shared" si="167"/>
        <v>#DIV/0!</v>
      </c>
      <c r="F145" s="231" t="e">
        <f t="shared" si="166"/>
        <v>#DIV/0!</v>
      </c>
      <c r="G145" s="231" t="e">
        <f t="shared" si="170"/>
        <v>#DIV/0!</v>
      </c>
      <c r="H145" s="231" t="e">
        <f t="shared" si="171"/>
        <v>#DIV/0!</v>
      </c>
      <c r="I145" s="221" t="e">
        <f t="shared" si="172"/>
        <v>#DIV/0!</v>
      </c>
      <c r="J145" s="235" t="e">
        <f t="shared" si="173"/>
        <v>#DIV/0!</v>
      </c>
      <c r="K145" s="221" t="e">
        <f t="shared" si="174"/>
        <v>#DIV/0!</v>
      </c>
      <c r="L145" s="235" t="e">
        <f t="shared" si="168"/>
        <v>#DIV/0!</v>
      </c>
      <c r="M145" s="222" t="e">
        <f t="shared" si="169"/>
        <v>#DIV/0!</v>
      </c>
    </row>
    <row r="146" spans="2:13" ht="18" hidden="1" outlineLevel="1">
      <c r="B146" s="230" t="s">
        <v>187</v>
      </c>
      <c r="C146" s="231">
        <f t="shared" si="165"/>
        <v>0</v>
      </c>
      <c r="D146" s="231"/>
      <c r="E146" s="231" t="e">
        <f t="shared" si="167"/>
        <v>#DIV/0!</v>
      </c>
      <c r="F146" s="231" t="e">
        <f t="shared" si="166"/>
        <v>#DIV/0!</v>
      </c>
      <c r="G146" s="231" t="e">
        <f t="shared" si="170"/>
        <v>#DIV/0!</v>
      </c>
      <c r="H146" s="231" t="e">
        <f t="shared" si="171"/>
        <v>#DIV/0!</v>
      </c>
      <c r="I146" s="221" t="e">
        <f t="shared" si="172"/>
        <v>#DIV/0!</v>
      </c>
      <c r="J146" s="235" t="e">
        <f t="shared" si="173"/>
        <v>#DIV/0!</v>
      </c>
      <c r="K146" s="221" t="e">
        <f t="shared" si="174"/>
        <v>#DIV/0!</v>
      </c>
      <c r="L146" s="235" t="e">
        <f t="shared" si="168"/>
        <v>#DIV/0!</v>
      </c>
      <c r="M146" s="222" t="e">
        <f t="shared" si="169"/>
        <v>#DIV/0!</v>
      </c>
    </row>
    <row r="147" spans="2:13" ht="18" hidden="1" outlineLevel="1">
      <c r="B147" s="230" t="s">
        <v>188</v>
      </c>
      <c r="C147" s="231">
        <f t="shared" si="165"/>
        <v>0</v>
      </c>
      <c r="D147" s="231"/>
      <c r="E147" s="231" t="e">
        <f t="shared" si="167"/>
        <v>#DIV/0!</v>
      </c>
      <c r="F147" s="231" t="e">
        <f t="shared" si="166"/>
        <v>#DIV/0!</v>
      </c>
      <c r="G147" s="231" t="e">
        <f t="shared" si="170"/>
        <v>#DIV/0!</v>
      </c>
      <c r="H147" s="231" t="e">
        <f t="shared" si="171"/>
        <v>#DIV/0!</v>
      </c>
      <c r="I147" s="221" t="e">
        <f t="shared" si="172"/>
        <v>#DIV/0!</v>
      </c>
      <c r="J147" s="235" t="e">
        <f t="shared" si="173"/>
        <v>#DIV/0!</v>
      </c>
      <c r="K147" s="221" t="e">
        <f t="shared" si="174"/>
        <v>#DIV/0!</v>
      </c>
      <c r="L147" s="235" t="e">
        <f t="shared" si="168"/>
        <v>#DIV/0!</v>
      </c>
      <c r="M147" s="222" t="e">
        <f t="shared" si="169"/>
        <v>#DIV/0!</v>
      </c>
    </row>
    <row r="148" spans="2:13" ht="18" hidden="1" outlineLevel="1">
      <c r="B148" s="230" t="s">
        <v>189</v>
      </c>
      <c r="C148" s="231">
        <f t="shared" si="165"/>
        <v>0</v>
      </c>
      <c r="D148" s="231"/>
      <c r="E148" s="231" t="e">
        <f t="shared" si="167"/>
        <v>#DIV/0!</v>
      </c>
      <c r="F148" s="231" t="e">
        <f t="shared" si="166"/>
        <v>#DIV/0!</v>
      </c>
      <c r="G148" s="231" t="e">
        <f>D148*L148*17.2%</f>
        <v>#DIV/0!</v>
      </c>
      <c r="H148" s="231" t="e">
        <f t="shared" si="171"/>
        <v>#DIV/0!</v>
      </c>
      <c r="I148" s="221" t="e">
        <f t="shared" si="172"/>
        <v>#DIV/0!</v>
      </c>
      <c r="J148" s="235" t="e">
        <f t="shared" si="173"/>
        <v>#DIV/0!</v>
      </c>
      <c r="K148" s="221" t="e">
        <f t="shared" si="174"/>
        <v>#DIV/0!</v>
      </c>
      <c r="L148" s="235" t="e">
        <f t="shared" si="168"/>
        <v>#DIV/0!</v>
      </c>
      <c r="M148" s="222" t="e">
        <f t="shared" si="169"/>
        <v>#DIV/0!</v>
      </c>
    </row>
    <row r="149" spans="2:13" ht="18" hidden="1" outlineLevel="1">
      <c r="B149" s="230" t="s">
        <v>190</v>
      </c>
      <c r="C149" s="231">
        <f t="shared" si="165"/>
        <v>0</v>
      </c>
      <c r="D149" s="231"/>
      <c r="E149" s="231" t="e">
        <f t="shared" si="167"/>
        <v>#DIV/0!</v>
      </c>
      <c r="F149" s="231" t="e">
        <f t="shared" si="166"/>
        <v>#DIV/0!</v>
      </c>
      <c r="G149" s="231" t="e">
        <f t="shared" ref="G149:G152" si="175">D149*L149*17.2%</f>
        <v>#DIV/0!</v>
      </c>
      <c r="H149" s="231" t="e">
        <f t="shared" si="171"/>
        <v>#DIV/0!</v>
      </c>
      <c r="I149" s="221" t="e">
        <f t="shared" si="172"/>
        <v>#DIV/0!</v>
      </c>
      <c r="J149" s="235" t="e">
        <f t="shared" si="173"/>
        <v>#DIV/0!</v>
      </c>
      <c r="K149" s="221" t="e">
        <f t="shared" si="174"/>
        <v>#DIV/0!</v>
      </c>
      <c r="L149" s="235" t="e">
        <f t="shared" si="168"/>
        <v>#DIV/0!</v>
      </c>
      <c r="M149" s="222" t="e">
        <f t="shared" si="169"/>
        <v>#DIV/0!</v>
      </c>
    </row>
    <row r="150" spans="2:13" ht="18" hidden="1" outlineLevel="1">
      <c r="B150" s="230" t="s">
        <v>191</v>
      </c>
      <c r="C150" s="231">
        <f t="shared" si="165"/>
        <v>0</v>
      </c>
      <c r="D150" s="231"/>
      <c r="E150" s="231" t="e">
        <f t="shared" si="167"/>
        <v>#DIV/0!</v>
      </c>
      <c r="F150" s="231" t="e">
        <f t="shared" si="166"/>
        <v>#DIV/0!</v>
      </c>
      <c r="G150" s="231" t="e">
        <f t="shared" si="175"/>
        <v>#DIV/0!</v>
      </c>
      <c r="H150" s="231" t="e">
        <f t="shared" si="171"/>
        <v>#DIV/0!</v>
      </c>
      <c r="I150" s="221" t="e">
        <f t="shared" si="172"/>
        <v>#DIV/0!</v>
      </c>
      <c r="J150" s="235" t="e">
        <f t="shared" si="173"/>
        <v>#DIV/0!</v>
      </c>
      <c r="K150" s="221" t="e">
        <f t="shared" si="174"/>
        <v>#DIV/0!</v>
      </c>
      <c r="L150" s="235" t="e">
        <f t="shared" si="168"/>
        <v>#DIV/0!</v>
      </c>
      <c r="M150" s="222" t="e">
        <f t="shared" si="169"/>
        <v>#DIV/0!</v>
      </c>
    </row>
    <row r="151" spans="2:13" ht="18" hidden="1" outlineLevel="1">
      <c r="B151" s="230" t="s">
        <v>192</v>
      </c>
      <c r="C151" s="231">
        <f t="shared" si="165"/>
        <v>0</v>
      </c>
      <c r="D151" s="231"/>
      <c r="E151" s="231" t="e">
        <f t="shared" si="167"/>
        <v>#DIV/0!</v>
      </c>
      <c r="F151" s="231" t="e">
        <f t="shared" si="166"/>
        <v>#DIV/0!</v>
      </c>
      <c r="G151" s="231" t="e">
        <f t="shared" si="175"/>
        <v>#DIV/0!</v>
      </c>
      <c r="H151" s="231" t="e">
        <f t="shared" si="171"/>
        <v>#DIV/0!</v>
      </c>
      <c r="I151" s="221" t="e">
        <f t="shared" si="172"/>
        <v>#DIV/0!</v>
      </c>
      <c r="J151" s="235" t="e">
        <f t="shared" si="173"/>
        <v>#DIV/0!</v>
      </c>
      <c r="K151" s="221" t="e">
        <f t="shared" si="174"/>
        <v>#DIV/0!</v>
      </c>
      <c r="L151" s="235" t="e">
        <f t="shared" si="168"/>
        <v>#DIV/0!</v>
      </c>
      <c r="M151" s="222" t="e">
        <f t="shared" si="169"/>
        <v>#DIV/0!</v>
      </c>
    </row>
    <row r="152" spans="2:13" ht="18" hidden="1" outlineLevel="1">
      <c r="B152" s="230" t="s">
        <v>193</v>
      </c>
      <c r="C152" s="231">
        <f t="shared" si="165"/>
        <v>0</v>
      </c>
      <c r="D152" s="231"/>
      <c r="E152" s="231" t="e">
        <f t="shared" si="167"/>
        <v>#DIV/0!</v>
      </c>
      <c r="F152" s="231" t="e">
        <f t="shared" si="166"/>
        <v>#DIV/0!</v>
      </c>
      <c r="G152" s="231" t="e">
        <f t="shared" si="175"/>
        <v>#DIV/0!</v>
      </c>
      <c r="H152" s="231" t="e">
        <f t="shared" si="171"/>
        <v>#DIV/0!</v>
      </c>
      <c r="I152" s="221" t="e">
        <f t="shared" si="172"/>
        <v>#DIV/0!</v>
      </c>
      <c r="J152" s="235" t="e">
        <f t="shared" si="173"/>
        <v>#DIV/0!</v>
      </c>
      <c r="K152" s="221" t="e">
        <f t="shared" si="174"/>
        <v>#DIV/0!</v>
      </c>
      <c r="L152" s="235" t="e">
        <f t="shared" si="168"/>
        <v>#DIV/0!</v>
      </c>
      <c r="M152" s="222" t="e">
        <f t="shared" si="169"/>
        <v>#DIV/0!</v>
      </c>
    </row>
    <row r="153" spans="2:13" s="223" customFormat="1" ht="41.55" customHeight="1" collapsed="1">
      <c r="B153" s="228">
        <v>12</v>
      </c>
      <c r="C153" s="229">
        <f t="shared" ref="C153" si="176">SUM(C154:C165)</f>
        <v>0</v>
      </c>
      <c r="D153" s="229">
        <f t="shared" ref="D153" si="177">SUM(D154:D165)</f>
        <v>0</v>
      </c>
      <c r="E153" s="229" t="e">
        <f t="shared" ref="E153" si="178">SUM(E154:E165)</f>
        <v>#DIV/0!</v>
      </c>
      <c r="F153" s="229" t="e">
        <f t="shared" ref="F153" si="179">SUM(F154:F165)</f>
        <v>#DIV/0!</v>
      </c>
      <c r="G153" s="229" t="e">
        <f t="shared" ref="G153" si="180">SUM(G154:G165)</f>
        <v>#DIV/0!</v>
      </c>
      <c r="H153" s="229" t="e">
        <f t="shared" ref="H153:I153" si="181">H165</f>
        <v>#DIV/0!</v>
      </c>
      <c r="I153" s="224" t="e">
        <f t="shared" si="181"/>
        <v>#DIV/0!</v>
      </c>
      <c r="J153" s="234"/>
      <c r="K153" s="224" t="e">
        <f t="shared" ref="K153" si="182">K165</f>
        <v>#DIV/0!</v>
      </c>
      <c r="L153" s="234"/>
    </row>
    <row r="154" spans="2:13" ht="18" hidden="1" outlineLevel="1">
      <c r="B154" s="230" t="s">
        <v>182</v>
      </c>
      <c r="C154" s="231">
        <f t="shared" ref="C154:C165" si="183">$C$7-($C$7*$E$7)</f>
        <v>0</v>
      </c>
      <c r="D154" s="231"/>
      <c r="E154" s="231" t="e">
        <f>H152*($H$5/12)</f>
        <v>#DIV/0!</v>
      </c>
      <c r="F154" s="231">
        <f t="shared" ref="F154:F165" si="184">D154*L154*$G$7</f>
        <v>0</v>
      </c>
      <c r="G154" s="231">
        <f t="shared" ref="G154:G165" si="185">D154*L154*17.2%</f>
        <v>0</v>
      </c>
      <c r="H154" s="231" t="e">
        <f t="shared" ref="H154" si="186">I154+K154</f>
        <v>#DIV/0!</v>
      </c>
      <c r="I154" s="221" t="e">
        <f t="shared" ref="I154" si="187">C154+I152</f>
        <v>#DIV/0!</v>
      </c>
      <c r="K154" s="221" t="e">
        <f t="shared" ref="K154" si="188">E154+K152</f>
        <v>#DIV/0!</v>
      </c>
      <c r="M154" s="222" t="e">
        <f t="shared" ref="M154:M165" si="189">I154+K154</f>
        <v>#DIV/0!</v>
      </c>
    </row>
    <row r="155" spans="2:13" ht="18" hidden="1" outlineLevel="1">
      <c r="B155" s="230" t="s">
        <v>183</v>
      </c>
      <c r="C155" s="231">
        <f t="shared" si="183"/>
        <v>0</v>
      </c>
      <c r="D155" s="231"/>
      <c r="E155" s="231" t="e">
        <f t="shared" ref="E155:E165" si="190">H154*($H$5/12)</f>
        <v>#DIV/0!</v>
      </c>
      <c r="F155" s="231" t="e">
        <f t="shared" si="184"/>
        <v>#DIV/0!</v>
      </c>
      <c r="G155" s="231" t="e">
        <f t="shared" si="185"/>
        <v>#DIV/0!</v>
      </c>
      <c r="H155" s="231" t="e">
        <f t="shared" ref="H155:H165" si="191">I155+K155-F155-G155</f>
        <v>#DIV/0!</v>
      </c>
      <c r="I155" s="221" t="e">
        <f t="shared" ref="I155:I165" si="192">I154+C155-(D155*J154)</f>
        <v>#DIV/0!</v>
      </c>
      <c r="J155" s="235" t="e">
        <f t="shared" ref="J155:J165" si="193">I155/M155</f>
        <v>#DIV/0!</v>
      </c>
      <c r="K155" s="221" t="e">
        <f t="shared" ref="K155:K165" si="194">K154+E155-(D155*L154)</f>
        <v>#DIV/0!</v>
      </c>
      <c r="L155" s="235" t="e">
        <f t="shared" ref="L155:L178" si="195">K155/M155</f>
        <v>#DIV/0!</v>
      </c>
      <c r="M155" s="222" t="e">
        <f t="shared" si="189"/>
        <v>#DIV/0!</v>
      </c>
    </row>
    <row r="156" spans="2:13" ht="18" hidden="1" outlineLevel="1">
      <c r="B156" s="230" t="s">
        <v>184</v>
      </c>
      <c r="C156" s="231">
        <f t="shared" si="183"/>
        <v>0</v>
      </c>
      <c r="D156" s="231"/>
      <c r="E156" s="231" t="e">
        <f t="shared" si="190"/>
        <v>#DIV/0!</v>
      </c>
      <c r="F156" s="231" t="e">
        <f t="shared" si="184"/>
        <v>#DIV/0!</v>
      </c>
      <c r="G156" s="231" t="e">
        <f t="shared" si="185"/>
        <v>#DIV/0!</v>
      </c>
      <c r="H156" s="231" t="e">
        <f t="shared" si="191"/>
        <v>#DIV/0!</v>
      </c>
      <c r="I156" s="221" t="e">
        <f t="shared" si="192"/>
        <v>#DIV/0!</v>
      </c>
      <c r="J156" s="235" t="e">
        <f t="shared" si="193"/>
        <v>#DIV/0!</v>
      </c>
      <c r="K156" s="221" t="e">
        <f t="shared" si="194"/>
        <v>#DIV/0!</v>
      </c>
      <c r="L156" s="235" t="e">
        <f t="shared" si="195"/>
        <v>#DIV/0!</v>
      </c>
      <c r="M156" s="222" t="e">
        <f t="shared" si="189"/>
        <v>#DIV/0!</v>
      </c>
    </row>
    <row r="157" spans="2:13" ht="18" hidden="1" outlineLevel="1">
      <c r="B157" s="230" t="s">
        <v>185</v>
      </c>
      <c r="C157" s="231">
        <f t="shared" si="183"/>
        <v>0</v>
      </c>
      <c r="D157" s="231"/>
      <c r="E157" s="231" t="e">
        <f t="shared" si="190"/>
        <v>#DIV/0!</v>
      </c>
      <c r="F157" s="231" t="e">
        <f t="shared" si="184"/>
        <v>#DIV/0!</v>
      </c>
      <c r="G157" s="231" t="e">
        <f t="shared" si="185"/>
        <v>#DIV/0!</v>
      </c>
      <c r="H157" s="231" t="e">
        <f t="shared" si="191"/>
        <v>#DIV/0!</v>
      </c>
      <c r="I157" s="221" t="e">
        <f t="shared" si="192"/>
        <v>#DIV/0!</v>
      </c>
      <c r="J157" s="235" t="e">
        <f t="shared" si="193"/>
        <v>#DIV/0!</v>
      </c>
      <c r="K157" s="221" t="e">
        <f t="shared" si="194"/>
        <v>#DIV/0!</v>
      </c>
      <c r="L157" s="235" t="e">
        <f t="shared" si="195"/>
        <v>#DIV/0!</v>
      </c>
      <c r="M157" s="222" t="e">
        <f t="shared" si="189"/>
        <v>#DIV/0!</v>
      </c>
    </row>
    <row r="158" spans="2:13" ht="18" hidden="1" outlineLevel="1">
      <c r="B158" s="230" t="s">
        <v>186</v>
      </c>
      <c r="C158" s="231">
        <f t="shared" si="183"/>
        <v>0</v>
      </c>
      <c r="D158" s="231"/>
      <c r="E158" s="231" t="e">
        <f t="shared" si="190"/>
        <v>#DIV/0!</v>
      </c>
      <c r="F158" s="231" t="e">
        <f t="shared" si="184"/>
        <v>#DIV/0!</v>
      </c>
      <c r="G158" s="231" t="e">
        <f t="shared" si="185"/>
        <v>#DIV/0!</v>
      </c>
      <c r="H158" s="231" t="e">
        <f t="shared" si="191"/>
        <v>#DIV/0!</v>
      </c>
      <c r="I158" s="221" t="e">
        <f t="shared" si="192"/>
        <v>#DIV/0!</v>
      </c>
      <c r="J158" s="235" t="e">
        <f t="shared" si="193"/>
        <v>#DIV/0!</v>
      </c>
      <c r="K158" s="221" t="e">
        <f t="shared" si="194"/>
        <v>#DIV/0!</v>
      </c>
      <c r="L158" s="235" t="e">
        <f t="shared" si="195"/>
        <v>#DIV/0!</v>
      </c>
      <c r="M158" s="222" t="e">
        <f t="shared" si="189"/>
        <v>#DIV/0!</v>
      </c>
    </row>
    <row r="159" spans="2:13" ht="18" hidden="1" outlineLevel="1">
      <c r="B159" s="230" t="s">
        <v>187</v>
      </c>
      <c r="C159" s="231">
        <f t="shared" si="183"/>
        <v>0</v>
      </c>
      <c r="D159" s="231"/>
      <c r="E159" s="231" t="e">
        <f t="shared" si="190"/>
        <v>#DIV/0!</v>
      </c>
      <c r="F159" s="231" t="e">
        <f t="shared" si="184"/>
        <v>#DIV/0!</v>
      </c>
      <c r="G159" s="231" t="e">
        <f t="shared" si="185"/>
        <v>#DIV/0!</v>
      </c>
      <c r="H159" s="231" t="e">
        <f t="shared" si="191"/>
        <v>#DIV/0!</v>
      </c>
      <c r="I159" s="221" t="e">
        <f t="shared" si="192"/>
        <v>#DIV/0!</v>
      </c>
      <c r="J159" s="235" t="e">
        <f t="shared" si="193"/>
        <v>#DIV/0!</v>
      </c>
      <c r="K159" s="221" t="e">
        <f t="shared" si="194"/>
        <v>#DIV/0!</v>
      </c>
      <c r="L159" s="235" t="e">
        <f t="shared" si="195"/>
        <v>#DIV/0!</v>
      </c>
      <c r="M159" s="222" t="e">
        <f t="shared" si="189"/>
        <v>#DIV/0!</v>
      </c>
    </row>
    <row r="160" spans="2:13" ht="18" hidden="1" outlineLevel="1">
      <c r="B160" s="230" t="s">
        <v>188</v>
      </c>
      <c r="C160" s="231">
        <f t="shared" si="183"/>
        <v>0</v>
      </c>
      <c r="D160" s="231"/>
      <c r="E160" s="231" t="e">
        <f t="shared" si="190"/>
        <v>#DIV/0!</v>
      </c>
      <c r="F160" s="231" t="e">
        <f t="shared" si="184"/>
        <v>#DIV/0!</v>
      </c>
      <c r="G160" s="231" t="e">
        <f t="shared" si="185"/>
        <v>#DIV/0!</v>
      </c>
      <c r="H160" s="231" t="e">
        <f t="shared" si="191"/>
        <v>#DIV/0!</v>
      </c>
      <c r="I160" s="221" t="e">
        <f t="shared" si="192"/>
        <v>#DIV/0!</v>
      </c>
      <c r="J160" s="235" t="e">
        <f t="shared" si="193"/>
        <v>#DIV/0!</v>
      </c>
      <c r="K160" s="221" t="e">
        <f t="shared" si="194"/>
        <v>#DIV/0!</v>
      </c>
      <c r="L160" s="235" t="e">
        <f t="shared" si="195"/>
        <v>#DIV/0!</v>
      </c>
      <c r="M160" s="222" t="e">
        <f t="shared" si="189"/>
        <v>#DIV/0!</v>
      </c>
    </row>
    <row r="161" spans="2:13" ht="18" hidden="1" outlineLevel="1">
      <c r="B161" s="230" t="s">
        <v>189</v>
      </c>
      <c r="C161" s="231">
        <f t="shared" si="183"/>
        <v>0</v>
      </c>
      <c r="D161" s="231"/>
      <c r="E161" s="231" t="e">
        <f t="shared" si="190"/>
        <v>#DIV/0!</v>
      </c>
      <c r="F161" s="231" t="e">
        <f t="shared" si="184"/>
        <v>#DIV/0!</v>
      </c>
      <c r="G161" s="231" t="e">
        <f t="shared" si="185"/>
        <v>#DIV/0!</v>
      </c>
      <c r="H161" s="231" t="e">
        <f t="shared" si="191"/>
        <v>#DIV/0!</v>
      </c>
      <c r="I161" s="221" t="e">
        <f t="shared" si="192"/>
        <v>#DIV/0!</v>
      </c>
      <c r="J161" s="235" t="e">
        <f t="shared" si="193"/>
        <v>#DIV/0!</v>
      </c>
      <c r="K161" s="221" t="e">
        <f t="shared" si="194"/>
        <v>#DIV/0!</v>
      </c>
      <c r="L161" s="235" t="e">
        <f t="shared" si="195"/>
        <v>#DIV/0!</v>
      </c>
      <c r="M161" s="222" t="e">
        <f t="shared" si="189"/>
        <v>#DIV/0!</v>
      </c>
    </row>
    <row r="162" spans="2:13" ht="18" hidden="1" outlineLevel="1">
      <c r="B162" s="230" t="s">
        <v>190</v>
      </c>
      <c r="C162" s="231">
        <f t="shared" si="183"/>
        <v>0</v>
      </c>
      <c r="D162" s="231"/>
      <c r="E162" s="231" t="e">
        <f t="shared" si="190"/>
        <v>#DIV/0!</v>
      </c>
      <c r="F162" s="231" t="e">
        <f t="shared" si="184"/>
        <v>#DIV/0!</v>
      </c>
      <c r="G162" s="231" t="e">
        <f t="shared" si="185"/>
        <v>#DIV/0!</v>
      </c>
      <c r="H162" s="231" t="e">
        <f t="shared" si="191"/>
        <v>#DIV/0!</v>
      </c>
      <c r="I162" s="221" t="e">
        <f t="shared" si="192"/>
        <v>#DIV/0!</v>
      </c>
      <c r="J162" s="235" t="e">
        <f t="shared" si="193"/>
        <v>#DIV/0!</v>
      </c>
      <c r="K162" s="221" t="e">
        <f t="shared" si="194"/>
        <v>#DIV/0!</v>
      </c>
      <c r="L162" s="235" t="e">
        <f t="shared" si="195"/>
        <v>#DIV/0!</v>
      </c>
      <c r="M162" s="222" t="e">
        <f t="shared" si="189"/>
        <v>#DIV/0!</v>
      </c>
    </row>
    <row r="163" spans="2:13" ht="18" hidden="1" outlineLevel="1">
      <c r="B163" s="230" t="s">
        <v>191</v>
      </c>
      <c r="C163" s="231">
        <f t="shared" si="183"/>
        <v>0</v>
      </c>
      <c r="D163" s="231"/>
      <c r="E163" s="231" t="e">
        <f t="shared" si="190"/>
        <v>#DIV/0!</v>
      </c>
      <c r="F163" s="231" t="e">
        <f t="shared" si="184"/>
        <v>#DIV/0!</v>
      </c>
      <c r="G163" s="231" t="e">
        <f t="shared" si="185"/>
        <v>#DIV/0!</v>
      </c>
      <c r="H163" s="231" t="e">
        <f t="shared" si="191"/>
        <v>#DIV/0!</v>
      </c>
      <c r="I163" s="221" t="e">
        <f t="shared" si="192"/>
        <v>#DIV/0!</v>
      </c>
      <c r="J163" s="235" t="e">
        <f t="shared" si="193"/>
        <v>#DIV/0!</v>
      </c>
      <c r="K163" s="221" t="e">
        <f t="shared" si="194"/>
        <v>#DIV/0!</v>
      </c>
      <c r="L163" s="235" t="e">
        <f t="shared" si="195"/>
        <v>#DIV/0!</v>
      </c>
      <c r="M163" s="222" t="e">
        <f t="shared" si="189"/>
        <v>#DIV/0!</v>
      </c>
    </row>
    <row r="164" spans="2:13" ht="18" hidden="1" outlineLevel="1">
      <c r="B164" s="230" t="s">
        <v>192</v>
      </c>
      <c r="C164" s="231">
        <f t="shared" si="183"/>
        <v>0</v>
      </c>
      <c r="D164" s="231"/>
      <c r="E164" s="231" t="e">
        <f t="shared" si="190"/>
        <v>#DIV/0!</v>
      </c>
      <c r="F164" s="231" t="e">
        <f t="shared" si="184"/>
        <v>#DIV/0!</v>
      </c>
      <c r="G164" s="231" t="e">
        <f t="shared" si="185"/>
        <v>#DIV/0!</v>
      </c>
      <c r="H164" s="231" t="e">
        <f t="shared" si="191"/>
        <v>#DIV/0!</v>
      </c>
      <c r="I164" s="221" t="e">
        <f t="shared" si="192"/>
        <v>#DIV/0!</v>
      </c>
      <c r="J164" s="235" t="e">
        <f t="shared" si="193"/>
        <v>#DIV/0!</v>
      </c>
      <c r="K164" s="221" t="e">
        <f t="shared" si="194"/>
        <v>#DIV/0!</v>
      </c>
      <c r="L164" s="235" t="e">
        <f t="shared" si="195"/>
        <v>#DIV/0!</v>
      </c>
      <c r="M164" s="222" t="e">
        <f t="shared" si="189"/>
        <v>#DIV/0!</v>
      </c>
    </row>
    <row r="165" spans="2:13" ht="18" hidden="1" outlineLevel="1">
      <c r="B165" s="230" t="s">
        <v>193</v>
      </c>
      <c r="C165" s="231">
        <f t="shared" si="183"/>
        <v>0</v>
      </c>
      <c r="D165" s="231"/>
      <c r="E165" s="231" t="e">
        <f t="shared" si="190"/>
        <v>#DIV/0!</v>
      </c>
      <c r="F165" s="231" t="e">
        <f t="shared" si="184"/>
        <v>#DIV/0!</v>
      </c>
      <c r="G165" s="231" t="e">
        <f t="shared" si="185"/>
        <v>#DIV/0!</v>
      </c>
      <c r="H165" s="231" t="e">
        <f t="shared" si="191"/>
        <v>#DIV/0!</v>
      </c>
      <c r="I165" s="221" t="e">
        <f t="shared" si="192"/>
        <v>#DIV/0!</v>
      </c>
      <c r="J165" s="235" t="e">
        <f t="shared" si="193"/>
        <v>#DIV/0!</v>
      </c>
      <c r="K165" s="221" t="e">
        <f t="shared" si="194"/>
        <v>#DIV/0!</v>
      </c>
      <c r="L165" s="235" t="e">
        <f t="shared" si="195"/>
        <v>#DIV/0!</v>
      </c>
      <c r="M165" s="222" t="e">
        <f t="shared" si="189"/>
        <v>#DIV/0!</v>
      </c>
    </row>
    <row r="166" spans="2:13" s="223" customFormat="1" ht="41.55" customHeight="1" collapsed="1">
      <c r="B166" s="228">
        <v>13</v>
      </c>
      <c r="C166" s="229">
        <f t="shared" ref="C166" si="196">SUM(C167:C178)</f>
        <v>0</v>
      </c>
      <c r="D166" s="229">
        <f t="shared" ref="D166" si="197">SUM(D167:D178)</f>
        <v>0</v>
      </c>
      <c r="E166" s="229" t="e">
        <f t="shared" ref="E166" si="198">SUM(E167:E178)</f>
        <v>#DIV/0!</v>
      </c>
      <c r="F166" s="229" t="e">
        <f t="shared" ref="F166" si="199">SUM(F167:F178)</f>
        <v>#DIV/0!</v>
      </c>
      <c r="G166" s="229" t="e">
        <f t="shared" ref="G166" si="200">SUM(G167:G178)</f>
        <v>#DIV/0!</v>
      </c>
      <c r="H166" s="229" t="e">
        <f t="shared" ref="H166:I166" si="201">H178</f>
        <v>#DIV/0!</v>
      </c>
      <c r="I166" s="224" t="e">
        <f t="shared" si="201"/>
        <v>#DIV/0!</v>
      </c>
      <c r="J166" s="234"/>
      <c r="K166" s="224" t="e">
        <f t="shared" ref="K166" si="202">K178</f>
        <v>#DIV/0!</v>
      </c>
      <c r="L166" s="234"/>
    </row>
    <row r="167" spans="2:13" ht="18" hidden="1" outlineLevel="1">
      <c r="B167" s="230" t="s">
        <v>182</v>
      </c>
      <c r="C167" s="231">
        <f t="shared" ref="C167:C178" si="203">$C$7-($C$7*$E$7)</f>
        <v>0</v>
      </c>
      <c r="D167" s="231"/>
      <c r="E167" s="231" t="e">
        <f>H165*($H$5/12)</f>
        <v>#DIV/0!</v>
      </c>
      <c r="F167" s="231">
        <f t="shared" ref="F167:F178" si="204">D167*L167*$G$7</f>
        <v>0</v>
      </c>
      <c r="G167" s="231">
        <f t="shared" ref="G167:G178" si="205">D167*L167*17.2%</f>
        <v>0</v>
      </c>
      <c r="H167" s="231" t="e">
        <f t="shared" ref="H167" si="206">I167+K167</f>
        <v>#DIV/0!</v>
      </c>
      <c r="I167" s="221" t="e">
        <f t="shared" ref="I167" si="207">C167+I165</f>
        <v>#DIV/0!</v>
      </c>
      <c r="K167" s="221" t="e">
        <f t="shared" ref="K167" si="208">E167+K165</f>
        <v>#DIV/0!</v>
      </c>
      <c r="M167" s="222" t="e">
        <f t="shared" ref="M167:M178" si="209">I167+K167</f>
        <v>#DIV/0!</v>
      </c>
    </row>
    <row r="168" spans="2:13" ht="18" hidden="1" outlineLevel="1">
      <c r="B168" s="230" t="s">
        <v>183</v>
      </c>
      <c r="C168" s="231">
        <f t="shared" si="203"/>
        <v>0</v>
      </c>
      <c r="D168" s="231"/>
      <c r="E168" s="231" t="e">
        <f t="shared" ref="E168:E178" si="210">H167*($H$5/12)</f>
        <v>#DIV/0!</v>
      </c>
      <c r="F168" s="231" t="e">
        <f t="shared" si="204"/>
        <v>#DIV/0!</v>
      </c>
      <c r="G168" s="231" t="e">
        <f t="shared" si="205"/>
        <v>#DIV/0!</v>
      </c>
      <c r="H168" s="231" t="e">
        <f t="shared" ref="H168:H178" si="211">I168+K168-F168-G168</f>
        <v>#DIV/0!</v>
      </c>
      <c r="I168" s="221" t="e">
        <f t="shared" ref="I168:I178" si="212">I167+C168-(D168*J167)</f>
        <v>#DIV/0!</v>
      </c>
      <c r="J168" s="235" t="e">
        <f t="shared" ref="J168:J178" si="213">I168/M168</f>
        <v>#DIV/0!</v>
      </c>
      <c r="K168" s="221" t="e">
        <f t="shared" ref="K168:K178" si="214">K167+E168-(D168*L167)</f>
        <v>#DIV/0!</v>
      </c>
      <c r="L168" s="235" t="e">
        <f t="shared" si="195"/>
        <v>#DIV/0!</v>
      </c>
      <c r="M168" s="222" t="e">
        <f t="shared" si="209"/>
        <v>#DIV/0!</v>
      </c>
    </row>
    <row r="169" spans="2:13" ht="18" hidden="1" outlineLevel="1">
      <c r="B169" s="230" t="s">
        <v>184</v>
      </c>
      <c r="C169" s="231">
        <f t="shared" si="203"/>
        <v>0</v>
      </c>
      <c r="D169" s="231"/>
      <c r="E169" s="231" t="e">
        <f t="shared" si="210"/>
        <v>#DIV/0!</v>
      </c>
      <c r="F169" s="231" t="e">
        <f t="shared" si="204"/>
        <v>#DIV/0!</v>
      </c>
      <c r="G169" s="231" t="e">
        <f t="shared" si="205"/>
        <v>#DIV/0!</v>
      </c>
      <c r="H169" s="231" t="e">
        <f t="shared" si="211"/>
        <v>#DIV/0!</v>
      </c>
      <c r="I169" s="221" t="e">
        <f t="shared" si="212"/>
        <v>#DIV/0!</v>
      </c>
      <c r="J169" s="235" t="e">
        <f t="shared" si="213"/>
        <v>#DIV/0!</v>
      </c>
      <c r="K169" s="221" t="e">
        <f t="shared" si="214"/>
        <v>#DIV/0!</v>
      </c>
      <c r="L169" s="235" t="e">
        <f t="shared" si="195"/>
        <v>#DIV/0!</v>
      </c>
      <c r="M169" s="222" t="e">
        <f t="shared" si="209"/>
        <v>#DIV/0!</v>
      </c>
    </row>
    <row r="170" spans="2:13" ht="18" hidden="1" outlineLevel="1">
      <c r="B170" s="230" t="s">
        <v>185</v>
      </c>
      <c r="C170" s="231">
        <f t="shared" si="203"/>
        <v>0</v>
      </c>
      <c r="D170" s="231"/>
      <c r="E170" s="231" t="e">
        <f t="shared" si="210"/>
        <v>#DIV/0!</v>
      </c>
      <c r="F170" s="231" t="e">
        <f t="shared" si="204"/>
        <v>#DIV/0!</v>
      </c>
      <c r="G170" s="231" t="e">
        <f t="shared" si="205"/>
        <v>#DIV/0!</v>
      </c>
      <c r="H170" s="231" t="e">
        <f t="shared" si="211"/>
        <v>#DIV/0!</v>
      </c>
      <c r="I170" s="221" t="e">
        <f t="shared" si="212"/>
        <v>#DIV/0!</v>
      </c>
      <c r="J170" s="235" t="e">
        <f t="shared" si="213"/>
        <v>#DIV/0!</v>
      </c>
      <c r="K170" s="221" t="e">
        <f t="shared" si="214"/>
        <v>#DIV/0!</v>
      </c>
      <c r="L170" s="235" t="e">
        <f t="shared" si="195"/>
        <v>#DIV/0!</v>
      </c>
      <c r="M170" s="222" t="e">
        <f t="shared" si="209"/>
        <v>#DIV/0!</v>
      </c>
    </row>
    <row r="171" spans="2:13" ht="18" hidden="1" outlineLevel="1">
      <c r="B171" s="230" t="s">
        <v>186</v>
      </c>
      <c r="C171" s="231">
        <f t="shared" si="203"/>
        <v>0</v>
      </c>
      <c r="D171" s="231"/>
      <c r="E171" s="231" t="e">
        <f t="shared" si="210"/>
        <v>#DIV/0!</v>
      </c>
      <c r="F171" s="231" t="e">
        <f t="shared" si="204"/>
        <v>#DIV/0!</v>
      </c>
      <c r="G171" s="231" t="e">
        <f t="shared" si="205"/>
        <v>#DIV/0!</v>
      </c>
      <c r="H171" s="231" t="e">
        <f t="shared" si="211"/>
        <v>#DIV/0!</v>
      </c>
      <c r="I171" s="221" t="e">
        <f t="shared" si="212"/>
        <v>#DIV/0!</v>
      </c>
      <c r="J171" s="235" t="e">
        <f t="shared" si="213"/>
        <v>#DIV/0!</v>
      </c>
      <c r="K171" s="221" t="e">
        <f t="shared" si="214"/>
        <v>#DIV/0!</v>
      </c>
      <c r="L171" s="235" t="e">
        <f t="shared" si="195"/>
        <v>#DIV/0!</v>
      </c>
      <c r="M171" s="222" t="e">
        <f t="shared" si="209"/>
        <v>#DIV/0!</v>
      </c>
    </row>
    <row r="172" spans="2:13" ht="18" hidden="1" outlineLevel="1">
      <c r="B172" s="230" t="s">
        <v>187</v>
      </c>
      <c r="C172" s="231">
        <f t="shared" si="203"/>
        <v>0</v>
      </c>
      <c r="D172" s="231"/>
      <c r="E172" s="231" t="e">
        <f>H171*($H$5/12)</f>
        <v>#DIV/0!</v>
      </c>
      <c r="F172" s="231" t="e">
        <f t="shared" si="204"/>
        <v>#DIV/0!</v>
      </c>
      <c r="G172" s="231" t="e">
        <f t="shared" si="205"/>
        <v>#DIV/0!</v>
      </c>
      <c r="H172" s="231" t="e">
        <f t="shared" si="211"/>
        <v>#DIV/0!</v>
      </c>
      <c r="I172" s="221" t="e">
        <f t="shared" si="212"/>
        <v>#DIV/0!</v>
      </c>
      <c r="J172" s="235" t="e">
        <f t="shared" si="213"/>
        <v>#DIV/0!</v>
      </c>
      <c r="K172" s="221" t="e">
        <f t="shared" si="214"/>
        <v>#DIV/0!</v>
      </c>
      <c r="L172" s="235" t="e">
        <f t="shared" si="195"/>
        <v>#DIV/0!</v>
      </c>
      <c r="M172" s="222" t="e">
        <f t="shared" si="209"/>
        <v>#DIV/0!</v>
      </c>
    </row>
    <row r="173" spans="2:13" ht="18" hidden="1" outlineLevel="1">
      <c r="B173" s="230" t="s">
        <v>188</v>
      </c>
      <c r="C173" s="231">
        <f t="shared" si="203"/>
        <v>0</v>
      </c>
      <c r="D173" s="231"/>
      <c r="E173" s="231" t="e">
        <f t="shared" si="210"/>
        <v>#DIV/0!</v>
      </c>
      <c r="F173" s="231" t="e">
        <f t="shared" si="204"/>
        <v>#DIV/0!</v>
      </c>
      <c r="G173" s="231" t="e">
        <f t="shared" si="205"/>
        <v>#DIV/0!</v>
      </c>
      <c r="H173" s="231" t="e">
        <f t="shared" si="211"/>
        <v>#DIV/0!</v>
      </c>
      <c r="I173" s="221" t="e">
        <f t="shared" si="212"/>
        <v>#DIV/0!</v>
      </c>
      <c r="J173" s="235" t="e">
        <f t="shared" si="213"/>
        <v>#DIV/0!</v>
      </c>
      <c r="K173" s="221" t="e">
        <f t="shared" si="214"/>
        <v>#DIV/0!</v>
      </c>
      <c r="L173" s="235" t="e">
        <f t="shared" si="195"/>
        <v>#DIV/0!</v>
      </c>
      <c r="M173" s="222" t="e">
        <f t="shared" si="209"/>
        <v>#DIV/0!</v>
      </c>
    </row>
    <row r="174" spans="2:13" ht="18" hidden="1" outlineLevel="1">
      <c r="B174" s="230" t="s">
        <v>189</v>
      </c>
      <c r="C174" s="231">
        <f t="shared" si="203"/>
        <v>0</v>
      </c>
      <c r="D174" s="231"/>
      <c r="E174" s="231" t="e">
        <f t="shared" si="210"/>
        <v>#DIV/0!</v>
      </c>
      <c r="F174" s="231" t="e">
        <f t="shared" si="204"/>
        <v>#DIV/0!</v>
      </c>
      <c r="G174" s="231" t="e">
        <f t="shared" si="205"/>
        <v>#DIV/0!</v>
      </c>
      <c r="H174" s="231" t="e">
        <f t="shared" si="211"/>
        <v>#DIV/0!</v>
      </c>
      <c r="I174" s="221" t="e">
        <f t="shared" si="212"/>
        <v>#DIV/0!</v>
      </c>
      <c r="J174" s="235" t="e">
        <f t="shared" si="213"/>
        <v>#DIV/0!</v>
      </c>
      <c r="K174" s="221" t="e">
        <f t="shared" si="214"/>
        <v>#DIV/0!</v>
      </c>
      <c r="L174" s="235" t="e">
        <f t="shared" si="195"/>
        <v>#DIV/0!</v>
      </c>
      <c r="M174" s="222" t="e">
        <f t="shared" si="209"/>
        <v>#DIV/0!</v>
      </c>
    </row>
    <row r="175" spans="2:13" ht="18" hidden="1" outlineLevel="1">
      <c r="B175" s="230" t="s">
        <v>190</v>
      </c>
      <c r="C175" s="231">
        <f t="shared" si="203"/>
        <v>0</v>
      </c>
      <c r="D175" s="231"/>
      <c r="E175" s="231" t="e">
        <f t="shared" si="210"/>
        <v>#DIV/0!</v>
      </c>
      <c r="F175" s="231" t="e">
        <f t="shared" si="204"/>
        <v>#DIV/0!</v>
      </c>
      <c r="G175" s="231" t="e">
        <f t="shared" si="205"/>
        <v>#DIV/0!</v>
      </c>
      <c r="H175" s="231" t="e">
        <f t="shared" si="211"/>
        <v>#DIV/0!</v>
      </c>
      <c r="I175" s="221" t="e">
        <f t="shared" si="212"/>
        <v>#DIV/0!</v>
      </c>
      <c r="J175" s="235" t="e">
        <f t="shared" si="213"/>
        <v>#DIV/0!</v>
      </c>
      <c r="K175" s="221" t="e">
        <f t="shared" si="214"/>
        <v>#DIV/0!</v>
      </c>
      <c r="L175" s="235" t="e">
        <f t="shared" si="195"/>
        <v>#DIV/0!</v>
      </c>
      <c r="M175" s="222" t="e">
        <f t="shared" si="209"/>
        <v>#DIV/0!</v>
      </c>
    </row>
    <row r="176" spans="2:13" ht="18" hidden="1" outlineLevel="1">
      <c r="B176" s="230" t="s">
        <v>191</v>
      </c>
      <c r="C176" s="231">
        <f t="shared" si="203"/>
        <v>0</v>
      </c>
      <c r="D176" s="231"/>
      <c r="E176" s="231" t="e">
        <f t="shared" si="210"/>
        <v>#DIV/0!</v>
      </c>
      <c r="F176" s="231" t="e">
        <f t="shared" si="204"/>
        <v>#DIV/0!</v>
      </c>
      <c r="G176" s="231" t="e">
        <f t="shared" si="205"/>
        <v>#DIV/0!</v>
      </c>
      <c r="H176" s="231" t="e">
        <f t="shared" si="211"/>
        <v>#DIV/0!</v>
      </c>
      <c r="I176" s="221" t="e">
        <f t="shared" si="212"/>
        <v>#DIV/0!</v>
      </c>
      <c r="J176" s="235" t="e">
        <f t="shared" si="213"/>
        <v>#DIV/0!</v>
      </c>
      <c r="K176" s="221" t="e">
        <f t="shared" si="214"/>
        <v>#DIV/0!</v>
      </c>
      <c r="L176" s="235" t="e">
        <f t="shared" si="195"/>
        <v>#DIV/0!</v>
      </c>
      <c r="M176" s="222" t="e">
        <f t="shared" si="209"/>
        <v>#DIV/0!</v>
      </c>
    </row>
    <row r="177" spans="2:13" ht="18" hidden="1" outlineLevel="1">
      <c r="B177" s="230" t="s">
        <v>192</v>
      </c>
      <c r="C177" s="231">
        <f t="shared" si="203"/>
        <v>0</v>
      </c>
      <c r="D177" s="231"/>
      <c r="E177" s="231" t="e">
        <f t="shared" si="210"/>
        <v>#DIV/0!</v>
      </c>
      <c r="F177" s="231" t="e">
        <f t="shared" si="204"/>
        <v>#DIV/0!</v>
      </c>
      <c r="G177" s="231" t="e">
        <f t="shared" si="205"/>
        <v>#DIV/0!</v>
      </c>
      <c r="H177" s="231" t="e">
        <f t="shared" si="211"/>
        <v>#DIV/0!</v>
      </c>
      <c r="I177" s="221" t="e">
        <f t="shared" si="212"/>
        <v>#DIV/0!</v>
      </c>
      <c r="J177" s="235" t="e">
        <f t="shared" si="213"/>
        <v>#DIV/0!</v>
      </c>
      <c r="K177" s="221" t="e">
        <f t="shared" si="214"/>
        <v>#DIV/0!</v>
      </c>
      <c r="L177" s="235" t="e">
        <f t="shared" si="195"/>
        <v>#DIV/0!</v>
      </c>
      <c r="M177" s="222" t="e">
        <f t="shared" si="209"/>
        <v>#DIV/0!</v>
      </c>
    </row>
    <row r="178" spans="2:13" ht="18" hidden="1" outlineLevel="1">
      <c r="B178" s="230" t="s">
        <v>193</v>
      </c>
      <c r="C178" s="231">
        <f t="shared" si="203"/>
        <v>0</v>
      </c>
      <c r="D178" s="231"/>
      <c r="E178" s="231" t="e">
        <f t="shared" si="210"/>
        <v>#DIV/0!</v>
      </c>
      <c r="F178" s="231" t="e">
        <f t="shared" si="204"/>
        <v>#DIV/0!</v>
      </c>
      <c r="G178" s="231" t="e">
        <f t="shared" si="205"/>
        <v>#DIV/0!</v>
      </c>
      <c r="H178" s="231" t="e">
        <f t="shared" si="211"/>
        <v>#DIV/0!</v>
      </c>
      <c r="I178" s="221" t="e">
        <f t="shared" si="212"/>
        <v>#DIV/0!</v>
      </c>
      <c r="J178" s="235" t="e">
        <f t="shared" si="213"/>
        <v>#DIV/0!</v>
      </c>
      <c r="K178" s="221" t="e">
        <f t="shared" si="214"/>
        <v>#DIV/0!</v>
      </c>
      <c r="L178" s="235" t="e">
        <f t="shared" si="195"/>
        <v>#DIV/0!</v>
      </c>
      <c r="M178" s="222" t="e">
        <f t="shared" si="209"/>
        <v>#DIV/0!</v>
      </c>
    </row>
    <row r="179" spans="2:13" s="223" customFormat="1" ht="41.55" customHeight="1" collapsed="1">
      <c r="B179" s="228">
        <v>14</v>
      </c>
      <c r="C179" s="229">
        <f t="shared" ref="C179" si="215">SUM(C180:C191)</f>
        <v>0</v>
      </c>
      <c r="D179" s="229">
        <f t="shared" ref="D179" si="216">SUM(D180:D191)</f>
        <v>0</v>
      </c>
      <c r="E179" s="229" t="e">
        <f t="shared" ref="E179" si="217">SUM(E180:E191)</f>
        <v>#DIV/0!</v>
      </c>
      <c r="F179" s="229" t="e">
        <f t="shared" ref="F179" si="218">SUM(F180:F191)</f>
        <v>#DIV/0!</v>
      </c>
      <c r="G179" s="229" t="e">
        <f t="shared" ref="G179" si="219">SUM(G180:G191)</f>
        <v>#DIV/0!</v>
      </c>
      <c r="H179" s="229" t="e">
        <f t="shared" ref="H179:I179" si="220">H191</f>
        <v>#DIV/0!</v>
      </c>
      <c r="I179" s="224" t="e">
        <f t="shared" si="220"/>
        <v>#DIV/0!</v>
      </c>
      <c r="J179" s="234"/>
      <c r="K179" s="224" t="e">
        <f t="shared" ref="K179" si="221">K191</f>
        <v>#DIV/0!</v>
      </c>
      <c r="L179" s="234"/>
    </row>
    <row r="180" spans="2:13" ht="18" hidden="1" outlineLevel="1">
      <c r="B180" s="230" t="s">
        <v>182</v>
      </c>
      <c r="C180" s="231">
        <f t="shared" ref="C180:C191" si="222">$C$7-($C$7*$E$7)</f>
        <v>0</v>
      </c>
      <c r="D180" s="231"/>
      <c r="E180" s="231" t="e">
        <f>H178*($H$5/12)</f>
        <v>#DIV/0!</v>
      </c>
      <c r="F180" s="231">
        <f t="shared" ref="F180:F191" si="223">D180*L180*$G$7</f>
        <v>0</v>
      </c>
      <c r="G180" s="231">
        <f t="shared" ref="G180:G191" si="224">D180*L180*17.2%</f>
        <v>0</v>
      </c>
      <c r="H180" s="231" t="e">
        <f t="shared" ref="H180" si="225">I180+K180</f>
        <v>#DIV/0!</v>
      </c>
      <c r="I180" s="221" t="e">
        <f t="shared" ref="I180" si="226">C180+I178</f>
        <v>#DIV/0!</v>
      </c>
      <c r="K180" s="221" t="e">
        <f t="shared" ref="K180" si="227">E180+K178</f>
        <v>#DIV/0!</v>
      </c>
      <c r="M180" s="222" t="e">
        <f t="shared" ref="M180:M191" si="228">I180+K180</f>
        <v>#DIV/0!</v>
      </c>
    </row>
    <row r="181" spans="2:13" ht="18" hidden="1" outlineLevel="1">
      <c r="B181" s="230" t="s">
        <v>183</v>
      </c>
      <c r="C181" s="231">
        <f t="shared" si="222"/>
        <v>0</v>
      </c>
      <c r="D181" s="231"/>
      <c r="E181" s="231" t="e">
        <f t="shared" ref="E181:E191" si="229">H180*($H$5/12)</f>
        <v>#DIV/0!</v>
      </c>
      <c r="F181" s="231" t="e">
        <f t="shared" si="223"/>
        <v>#DIV/0!</v>
      </c>
      <c r="G181" s="231" t="e">
        <f t="shared" si="224"/>
        <v>#DIV/0!</v>
      </c>
      <c r="H181" s="231" t="e">
        <f t="shared" ref="H181:H191" si="230">I181+K181-F181-G181</f>
        <v>#DIV/0!</v>
      </c>
      <c r="I181" s="221" t="e">
        <f t="shared" ref="I181:I191" si="231">I180+C181-(D181*J180)</f>
        <v>#DIV/0!</v>
      </c>
      <c r="J181" s="235" t="e">
        <f t="shared" ref="J181:J191" si="232">I181/M181</f>
        <v>#DIV/0!</v>
      </c>
      <c r="K181" s="221" t="e">
        <f t="shared" ref="K181:K191" si="233">K180+E181-(D181*L180)</f>
        <v>#DIV/0!</v>
      </c>
      <c r="L181" s="235" t="e">
        <f t="shared" ref="L181:L191" si="234">K181/M181</f>
        <v>#DIV/0!</v>
      </c>
      <c r="M181" s="222" t="e">
        <f t="shared" si="228"/>
        <v>#DIV/0!</v>
      </c>
    </row>
    <row r="182" spans="2:13" ht="18" hidden="1" outlineLevel="1">
      <c r="B182" s="230" t="s">
        <v>184</v>
      </c>
      <c r="C182" s="231">
        <f t="shared" si="222"/>
        <v>0</v>
      </c>
      <c r="D182" s="231"/>
      <c r="E182" s="231" t="e">
        <f t="shared" si="229"/>
        <v>#DIV/0!</v>
      </c>
      <c r="F182" s="231" t="e">
        <f t="shared" si="223"/>
        <v>#DIV/0!</v>
      </c>
      <c r="G182" s="231" t="e">
        <f t="shared" si="224"/>
        <v>#DIV/0!</v>
      </c>
      <c r="H182" s="231" t="e">
        <f t="shared" si="230"/>
        <v>#DIV/0!</v>
      </c>
      <c r="I182" s="221" t="e">
        <f t="shared" si="231"/>
        <v>#DIV/0!</v>
      </c>
      <c r="J182" s="235" t="e">
        <f t="shared" si="232"/>
        <v>#DIV/0!</v>
      </c>
      <c r="K182" s="221" t="e">
        <f t="shared" si="233"/>
        <v>#DIV/0!</v>
      </c>
      <c r="L182" s="235" t="e">
        <f t="shared" si="234"/>
        <v>#DIV/0!</v>
      </c>
      <c r="M182" s="222" t="e">
        <f t="shared" si="228"/>
        <v>#DIV/0!</v>
      </c>
    </row>
    <row r="183" spans="2:13" ht="18" hidden="1" outlineLevel="1">
      <c r="B183" s="230" t="s">
        <v>185</v>
      </c>
      <c r="C183" s="231">
        <f t="shared" si="222"/>
        <v>0</v>
      </c>
      <c r="D183" s="231"/>
      <c r="E183" s="231" t="e">
        <f t="shared" si="229"/>
        <v>#DIV/0!</v>
      </c>
      <c r="F183" s="231" t="e">
        <f t="shared" si="223"/>
        <v>#DIV/0!</v>
      </c>
      <c r="G183" s="231" t="e">
        <f t="shared" si="224"/>
        <v>#DIV/0!</v>
      </c>
      <c r="H183" s="231" t="e">
        <f t="shared" si="230"/>
        <v>#DIV/0!</v>
      </c>
      <c r="I183" s="221" t="e">
        <f t="shared" si="231"/>
        <v>#DIV/0!</v>
      </c>
      <c r="J183" s="235" t="e">
        <f t="shared" si="232"/>
        <v>#DIV/0!</v>
      </c>
      <c r="K183" s="221" t="e">
        <f t="shared" si="233"/>
        <v>#DIV/0!</v>
      </c>
      <c r="L183" s="235" t="e">
        <f t="shared" si="234"/>
        <v>#DIV/0!</v>
      </c>
      <c r="M183" s="222" t="e">
        <f t="shared" si="228"/>
        <v>#DIV/0!</v>
      </c>
    </row>
    <row r="184" spans="2:13" ht="18" hidden="1" outlineLevel="1">
      <c r="B184" s="230" t="s">
        <v>186</v>
      </c>
      <c r="C184" s="231">
        <f t="shared" si="222"/>
        <v>0</v>
      </c>
      <c r="D184" s="231"/>
      <c r="E184" s="231" t="e">
        <f t="shared" si="229"/>
        <v>#DIV/0!</v>
      </c>
      <c r="F184" s="231" t="e">
        <f t="shared" si="223"/>
        <v>#DIV/0!</v>
      </c>
      <c r="G184" s="231" t="e">
        <f t="shared" si="224"/>
        <v>#DIV/0!</v>
      </c>
      <c r="H184" s="231" t="e">
        <f t="shared" si="230"/>
        <v>#DIV/0!</v>
      </c>
      <c r="I184" s="221" t="e">
        <f t="shared" si="231"/>
        <v>#DIV/0!</v>
      </c>
      <c r="J184" s="235" t="e">
        <f t="shared" si="232"/>
        <v>#DIV/0!</v>
      </c>
      <c r="K184" s="221" t="e">
        <f t="shared" si="233"/>
        <v>#DIV/0!</v>
      </c>
      <c r="L184" s="235" t="e">
        <f t="shared" si="234"/>
        <v>#DIV/0!</v>
      </c>
      <c r="M184" s="222" t="e">
        <f t="shared" si="228"/>
        <v>#DIV/0!</v>
      </c>
    </row>
    <row r="185" spans="2:13" ht="18" hidden="1" outlineLevel="1">
      <c r="B185" s="230" t="s">
        <v>187</v>
      </c>
      <c r="C185" s="231">
        <f t="shared" si="222"/>
        <v>0</v>
      </c>
      <c r="D185" s="231"/>
      <c r="E185" s="231" t="e">
        <f t="shared" si="229"/>
        <v>#DIV/0!</v>
      </c>
      <c r="F185" s="231" t="e">
        <f t="shared" si="223"/>
        <v>#DIV/0!</v>
      </c>
      <c r="G185" s="231" t="e">
        <f t="shared" si="224"/>
        <v>#DIV/0!</v>
      </c>
      <c r="H185" s="231" t="e">
        <f t="shared" si="230"/>
        <v>#DIV/0!</v>
      </c>
      <c r="I185" s="221" t="e">
        <f t="shared" si="231"/>
        <v>#DIV/0!</v>
      </c>
      <c r="J185" s="235" t="e">
        <f t="shared" si="232"/>
        <v>#DIV/0!</v>
      </c>
      <c r="K185" s="221" t="e">
        <f t="shared" si="233"/>
        <v>#DIV/0!</v>
      </c>
      <c r="L185" s="235" t="e">
        <f t="shared" si="234"/>
        <v>#DIV/0!</v>
      </c>
      <c r="M185" s="222" t="e">
        <f t="shared" si="228"/>
        <v>#DIV/0!</v>
      </c>
    </row>
    <row r="186" spans="2:13" ht="18" hidden="1" outlineLevel="1">
      <c r="B186" s="230" t="s">
        <v>188</v>
      </c>
      <c r="C186" s="231">
        <f t="shared" si="222"/>
        <v>0</v>
      </c>
      <c r="D186" s="231"/>
      <c r="E186" s="231" t="e">
        <f t="shared" si="229"/>
        <v>#DIV/0!</v>
      </c>
      <c r="F186" s="231" t="e">
        <f t="shared" si="223"/>
        <v>#DIV/0!</v>
      </c>
      <c r="G186" s="231" t="e">
        <f t="shared" si="224"/>
        <v>#DIV/0!</v>
      </c>
      <c r="H186" s="231" t="e">
        <f t="shared" si="230"/>
        <v>#DIV/0!</v>
      </c>
      <c r="I186" s="221" t="e">
        <f t="shared" si="231"/>
        <v>#DIV/0!</v>
      </c>
      <c r="J186" s="235" t="e">
        <f t="shared" si="232"/>
        <v>#DIV/0!</v>
      </c>
      <c r="K186" s="221" t="e">
        <f t="shared" si="233"/>
        <v>#DIV/0!</v>
      </c>
      <c r="L186" s="235" t="e">
        <f t="shared" si="234"/>
        <v>#DIV/0!</v>
      </c>
      <c r="M186" s="222" t="e">
        <f t="shared" si="228"/>
        <v>#DIV/0!</v>
      </c>
    </row>
    <row r="187" spans="2:13" ht="18" hidden="1" outlineLevel="1">
      <c r="B187" s="230" t="s">
        <v>189</v>
      </c>
      <c r="C187" s="231">
        <f t="shared" si="222"/>
        <v>0</v>
      </c>
      <c r="D187" s="231"/>
      <c r="E187" s="231" t="e">
        <f t="shared" si="229"/>
        <v>#DIV/0!</v>
      </c>
      <c r="F187" s="231" t="e">
        <f t="shared" si="223"/>
        <v>#DIV/0!</v>
      </c>
      <c r="G187" s="231" t="e">
        <f t="shared" si="224"/>
        <v>#DIV/0!</v>
      </c>
      <c r="H187" s="231" t="e">
        <f t="shared" si="230"/>
        <v>#DIV/0!</v>
      </c>
      <c r="I187" s="221" t="e">
        <f t="shared" si="231"/>
        <v>#DIV/0!</v>
      </c>
      <c r="J187" s="235" t="e">
        <f t="shared" si="232"/>
        <v>#DIV/0!</v>
      </c>
      <c r="K187" s="221" t="e">
        <f t="shared" si="233"/>
        <v>#DIV/0!</v>
      </c>
      <c r="L187" s="235" t="e">
        <f t="shared" si="234"/>
        <v>#DIV/0!</v>
      </c>
      <c r="M187" s="222" t="e">
        <f t="shared" si="228"/>
        <v>#DIV/0!</v>
      </c>
    </row>
    <row r="188" spans="2:13" ht="18" hidden="1" outlineLevel="1">
      <c r="B188" s="230" t="s">
        <v>190</v>
      </c>
      <c r="C188" s="231">
        <f t="shared" si="222"/>
        <v>0</v>
      </c>
      <c r="D188" s="231"/>
      <c r="E188" s="231" t="e">
        <f t="shared" si="229"/>
        <v>#DIV/0!</v>
      </c>
      <c r="F188" s="231" t="e">
        <f t="shared" si="223"/>
        <v>#DIV/0!</v>
      </c>
      <c r="G188" s="231" t="e">
        <f t="shared" si="224"/>
        <v>#DIV/0!</v>
      </c>
      <c r="H188" s="231" t="e">
        <f t="shared" si="230"/>
        <v>#DIV/0!</v>
      </c>
      <c r="I188" s="221" t="e">
        <f t="shared" si="231"/>
        <v>#DIV/0!</v>
      </c>
      <c r="J188" s="235" t="e">
        <f t="shared" si="232"/>
        <v>#DIV/0!</v>
      </c>
      <c r="K188" s="221" t="e">
        <f t="shared" si="233"/>
        <v>#DIV/0!</v>
      </c>
      <c r="L188" s="235" t="e">
        <f t="shared" si="234"/>
        <v>#DIV/0!</v>
      </c>
      <c r="M188" s="222" t="e">
        <f t="shared" si="228"/>
        <v>#DIV/0!</v>
      </c>
    </row>
    <row r="189" spans="2:13" ht="18" hidden="1" outlineLevel="1">
      <c r="B189" s="230" t="s">
        <v>191</v>
      </c>
      <c r="C189" s="231">
        <f t="shared" si="222"/>
        <v>0</v>
      </c>
      <c r="D189" s="231"/>
      <c r="E189" s="231" t="e">
        <f t="shared" si="229"/>
        <v>#DIV/0!</v>
      </c>
      <c r="F189" s="231" t="e">
        <f t="shared" si="223"/>
        <v>#DIV/0!</v>
      </c>
      <c r="G189" s="231" t="e">
        <f t="shared" si="224"/>
        <v>#DIV/0!</v>
      </c>
      <c r="H189" s="231" t="e">
        <f t="shared" si="230"/>
        <v>#DIV/0!</v>
      </c>
      <c r="I189" s="221" t="e">
        <f t="shared" si="231"/>
        <v>#DIV/0!</v>
      </c>
      <c r="J189" s="235" t="e">
        <f t="shared" si="232"/>
        <v>#DIV/0!</v>
      </c>
      <c r="K189" s="221" t="e">
        <f t="shared" si="233"/>
        <v>#DIV/0!</v>
      </c>
      <c r="L189" s="235" t="e">
        <f t="shared" si="234"/>
        <v>#DIV/0!</v>
      </c>
      <c r="M189" s="222" t="e">
        <f t="shared" si="228"/>
        <v>#DIV/0!</v>
      </c>
    </row>
    <row r="190" spans="2:13" ht="18" hidden="1" outlineLevel="1">
      <c r="B190" s="230" t="s">
        <v>192</v>
      </c>
      <c r="C190" s="231">
        <f t="shared" si="222"/>
        <v>0</v>
      </c>
      <c r="D190" s="231"/>
      <c r="E190" s="231" t="e">
        <f t="shared" si="229"/>
        <v>#DIV/0!</v>
      </c>
      <c r="F190" s="231" t="e">
        <f t="shared" si="223"/>
        <v>#DIV/0!</v>
      </c>
      <c r="G190" s="231" t="e">
        <f t="shared" si="224"/>
        <v>#DIV/0!</v>
      </c>
      <c r="H190" s="231" t="e">
        <f t="shared" si="230"/>
        <v>#DIV/0!</v>
      </c>
      <c r="I190" s="221" t="e">
        <f t="shared" si="231"/>
        <v>#DIV/0!</v>
      </c>
      <c r="J190" s="235" t="e">
        <f t="shared" si="232"/>
        <v>#DIV/0!</v>
      </c>
      <c r="K190" s="221" t="e">
        <f t="shared" si="233"/>
        <v>#DIV/0!</v>
      </c>
      <c r="L190" s="235" t="e">
        <f t="shared" si="234"/>
        <v>#DIV/0!</v>
      </c>
      <c r="M190" s="222" t="e">
        <f t="shared" si="228"/>
        <v>#DIV/0!</v>
      </c>
    </row>
    <row r="191" spans="2:13" ht="18" hidden="1" outlineLevel="1">
      <c r="B191" s="230" t="s">
        <v>193</v>
      </c>
      <c r="C191" s="231">
        <f t="shared" si="222"/>
        <v>0</v>
      </c>
      <c r="D191" s="231"/>
      <c r="E191" s="231" t="e">
        <f t="shared" si="229"/>
        <v>#DIV/0!</v>
      </c>
      <c r="F191" s="231" t="e">
        <f t="shared" si="223"/>
        <v>#DIV/0!</v>
      </c>
      <c r="G191" s="231" t="e">
        <f t="shared" si="224"/>
        <v>#DIV/0!</v>
      </c>
      <c r="H191" s="231" t="e">
        <f t="shared" si="230"/>
        <v>#DIV/0!</v>
      </c>
      <c r="I191" s="221" t="e">
        <f t="shared" si="231"/>
        <v>#DIV/0!</v>
      </c>
      <c r="J191" s="235" t="e">
        <f t="shared" si="232"/>
        <v>#DIV/0!</v>
      </c>
      <c r="K191" s="221" t="e">
        <f t="shared" si="233"/>
        <v>#DIV/0!</v>
      </c>
      <c r="L191" s="235" t="e">
        <f t="shared" si="234"/>
        <v>#DIV/0!</v>
      </c>
      <c r="M191" s="222" t="e">
        <f t="shared" si="228"/>
        <v>#DIV/0!</v>
      </c>
    </row>
    <row r="192" spans="2:13" s="223" customFormat="1" ht="41.55" customHeight="1" collapsed="1">
      <c r="B192" s="228">
        <v>15</v>
      </c>
      <c r="C192" s="229">
        <f t="shared" ref="C192:G218" si="235">SUM(C193:C204)</f>
        <v>0</v>
      </c>
      <c r="D192" s="229">
        <f t="shared" si="235"/>
        <v>0</v>
      </c>
      <c r="E192" s="229" t="e">
        <f t="shared" si="235"/>
        <v>#DIV/0!</v>
      </c>
      <c r="F192" s="229" t="e">
        <f t="shared" si="235"/>
        <v>#DIV/0!</v>
      </c>
      <c r="G192" s="229" t="e">
        <f t="shared" si="235"/>
        <v>#DIV/0!</v>
      </c>
      <c r="H192" s="229" t="e">
        <f t="shared" ref="H192:I192" si="236">H204</f>
        <v>#DIV/0!</v>
      </c>
      <c r="I192" s="224" t="e">
        <f t="shared" si="236"/>
        <v>#DIV/0!</v>
      </c>
      <c r="J192" s="234"/>
      <c r="K192" s="224" t="e">
        <f t="shared" ref="K192:K244" si="237">K204</f>
        <v>#DIV/0!</v>
      </c>
      <c r="L192" s="234"/>
    </row>
    <row r="193" spans="2:13" ht="18" hidden="1" outlineLevel="1">
      <c r="B193" s="230" t="s">
        <v>182</v>
      </c>
      <c r="C193" s="231">
        <f t="shared" ref="C193:C256" si="238">$C$7-($C$7*$E$7)</f>
        <v>0</v>
      </c>
      <c r="D193" s="231"/>
      <c r="E193" s="231" t="e">
        <f t="shared" ref="E193" si="239">H191*($H$5/12)</f>
        <v>#DIV/0!</v>
      </c>
      <c r="F193" s="231">
        <f t="shared" ref="F193:F204" si="240">D193*L193*$G$7</f>
        <v>0</v>
      </c>
      <c r="G193" s="231">
        <f t="shared" ref="G193:G204" si="241">D193*L193*17.2%</f>
        <v>0</v>
      </c>
      <c r="H193" s="231" t="e">
        <f t="shared" ref="H193" si="242">I193+K193</f>
        <v>#DIV/0!</v>
      </c>
      <c r="I193" s="221" t="e">
        <f t="shared" ref="I193" si="243">C193+I191</f>
        <v>#DIV/0!</v>
      </c>
      <c r="K193" s="221" t="e">
        <f t="shared" ref="K193" si="244">E193+K191</f>
        <v>#DIV/0!</v>
      </c>
      <c r="M193" s="222" t="e">
        <f t="shared" ref="M193:M204" si="245">I193+K193</f>
        <v>#DIV/0!</v>
      </c>
    </row>
    <row r="194" spans="2:13" ht="18" hidden="1" outlineLevel="1">
      <c r="B194" s="230" t="s">
        <v>183</v>
      </c>
      <c r="C194" s="231">
        <f t="shared" si="238"/>
        <v>0</v>
      </c>
      <c r="D194" s="231"/>
      <c r="E194" s="231" t="e">
        <f t="shared" ref="E194:E204" si="246">H193*($H$5/12)</f>
        <v>#DIV/0!</v>
      </c>
      <c r="F194" s="231" t="e">
        <f t="shared" si="240"/>
        <v>#DIV/0!</v>
      </c>
      <c r="G194" s="231" t="e">
        <f t="shared" si="241"/>
        <v>#DIV/0!</v>
      </c>
      <c r="H194" s="231" t="e">
        <f t="shared" ref="H194:H204" si="247">I194+K194-F194-G194</f>
        <v>#DIV/0!</v>
      </c>
      <c r="I194" s="221" t="e">
        <f t="shared" ref="I194:I204" si="248">I193+C194-(D194*J193)</f>
        <v>#DIV/0!</v>
      </c>
      <c r="J194" s="235" t="e">
        <f t="shared" ref="J194:J204" si="249">I194/M194</f>
        <v>#DIV/0!</v>
      </c>
      <c r="K194" s="221" t="e">
        <f t="shared" ref="K194:K204" si="250">K193+E194-(D194*L193)</f>
        <v>#DIV/0!</v>
      </c>
      <c r="L194" s="235" t="e">
        <f t="shared" ref="L194:L204" si="251">K194/M194</f>
        <v>#DIV/0!</v>
      </c>
      <c r="M194" s="222" t="e">
        <f t="shared" si="245"/>
        <v>#DIV/0!</v>
      </c>
    </row>
    <row r="195" spans="2:13" ht="18" hidden="1" outlineLevel="1">
      <c r="B195" s="230" t="s">
        <v>184</v>
      </c>
      <c r="C195" s="231">
        <f t="shared" si="238"/>
        <v>0</v>
      </c>
      <c r="D195" s="231"/>
      <c r="E195" s="231" t="e">
        <f t="shared" si="246"/>
        <v>#DIV/0!</v>
      </c>
      <c r="F195" s="231" t="e">
        <f t="shared" si="240"/>
        <v>#DIV/0!</v>
      </c>
      <c r="G195" s="231" t="e">
        <f t="shared" si="241"/>
        <v>#DIV/0!</v>
      </c>
      <c r="H195" s="231" t="e">
        <f t="shared" si="247"/>
        <v>#DIV/0!</v>
      </c>
      <c r="I195" s="221" t="e">
        <f t="shared" si="248"/>
        <v>#DIV/0!</v>
      </c>
      <c r="J195" s="235" t="e">
        <f t="shared" si="249"/>
        <v>#DIV/0!</v>
      </c>
      <c r="K195" s="221" t="e">
        <f t="shared" si="250"/>
        <v>#DIV/0!</v>
      </c>
      <c r="L195" s="235" t="e">
        <f t="shared" si="251"/>
        <v>#DIV/0!</v>
      </c>
      <c r="M195" s="222" t="e">
        <f t="shared" si="245"/>
        <v>#DIV/0!</v>
      </c>
    </row>
    <row r="196" spans="2:13" ht="18" hidden="1" outlineLevel="1">
      <c r="B196" s="230" t="s">
        <v>185</v>
      </c>
      <c r="C196" s="231">
        <f t="shared" si="238"/>
        <v>0</v>
      </c>
      <c r="D196" s="231"/>
      <c r="E196" s="231" t="e">
        <f t="shared" si="246"/>
        <v>#DIV/0!</v>
      </c>
      <c r="F196" s="231" t="e">
        <f t="shared" si="240"/>
        <v>#DIV/0!</v>
      </c>
      <c r="G196" s="231" t="e">
        <f t="shared" si="241"/>
        <v>#DIV/0!</v>
      </c>
      <c r="H196" s="231" t="e">
        <f t="shared" si="247"/>
        <v>#DIV/0!</v>
      </c>
      <c r="I196" s="221" t="e">
        <f t="shared" si="248"/>
        <v>#DIV/0!</v>
      </c>
      <c r="J196" s="235" t="e">
        <f t="shared" si="249"/>
        <v>#DIV/0!</v>
      </c>
      <c r="K196" s="221" t="e">
        <f t="shared" si="250"/>
        <v>#DIV/0!</v>
      </c>
      <c r="L196" s="235" t="e">
        <f t="shared" si="251"/>
        <v>#DIV/0!</v>
      </c>
      <c r="M196" s="222" t="e">
        <f t="shared" si="245"/>
        <v>#DIV/0!</v>
      </c>
    </row>
    <row r="197" spans="2:13" ht="18" hidden="1" outlineLevel="1">
      <c r="B197" s="230" t="s">
        <v>186</v>
      </c>
      <c r="C197" s="231">
        <f t="shared" si="238"/>
        <v>0</v>
      </c>
      <c r="D197" s="231"/>
      <c r="E197" s="231" t="e">
        <f t="shared" si="246"/>
        <v>#DIV/0!</v>
      </c>
      <c r="F197" s="231" t="e">
        <f t="shared" si="240"/>
        <v>#DIV/0!</v>
      </c>
      <c r="G197" s="231" t="e">
        <f t="shared" si="241"/>
        <v>#DIV/0!</v>
      </c>
      <c r="H197" s="231" t="e">
        <f t="shared" si="247"/>
        <v>#DIV/0!</v>
      </c>
      <c r="I197" s="221" t="e">
        <f t="shared" si="248"/>
        <v>#DIV/0!</v>
      </c>
      <c r="J197" s="235" t="e">
        <f t="shared" si="249"/>
        <v>#DIV/0!</v>
      </c>
      <c r="K197" s="221" t="e">
        <f t="shared" si="250"/>
        <v>#DIV/0!</v>
      </c>
      <c r="L197" s="235" t="e">
        <f t="shared" si="251"/>
        <v>#DIV/0!</v>
      </c>
      <c r="M197" s="222" t="e">
        <f t="shared" si="245"/>
        <v>#DIV/0!</v>
      </c>
    </row>
    <row r="198" spans="2:13" ht="18" hidden="1" outlineLevel="1">
      <c r="B198" s="230" t="s">
        <v>187</v>
      </c>
      <c r="C198" s="231">
        <f t="shared" si="238"/>
        <v>0</v>
      </c>
      <c r="D198" s="231"/>
      <c r="E198" s="231" t="e">
        <f t="shared" si="246"/>
        <v>#DIV/0!</v>
      </c>
      <c r="F198" s="231" t="e">
        <f t="shared" si="240"/>
        <v>#DIV/0!</v>
      </c>
      <c r="G198" s="231" t="e">
        <f t="shared" si="241"/>
        <v>#DIV/0!</v>
      </c>
      <c r="H198" s="231" t="e">
        <f t="shared" si="247"/>
        <v>#DIV/0!</v>
      </c>
      <c r="I198" s="221" t="e">
        <f t="shared" si="248"/>
        <v>#DIV/0!</v>
      </c>
      <c r="J198" s="235" t="e">
        <f t="shared" si="249"/>
        <v>#DIV/0!</v>
      </c>
      <c r="K198" s="221" t="e">
        <f t="shared" si="250"/>
        <v>#DIV/0!</v>
      </c>
      <c r="L198" s="235" t="e">
        <f t="shared" si="251"/>
        <v>#DIV/0!</v>
      </c>
      <c r="M198" s="222" t="e">
        <f t="shared" si="245"/>
        <v>#DIV/0!</v>
      </c>
    </row>
    <row r="199" spans="2:13" ht="18" hidden="1" outlineLevel="1">
      <c r="B199" s="230" t="s">
        <v>188</v>
      </c>
      <c r="C199" s="231">
        <f t="shared" si="238"/>
        <v>0</v>
      </c>
      <c r="D199" s="231"/>
      <c r="E199" s="231" t="e">
        <f t="shared" si="246"/>
        <v>#DIV/0!</v>
      </c>
      <c r="F199" s="231" t="e">
        <f t="shared" si="240"/>
        <v>#DIV/0!</v>
      </c>
      <c r="G199" s="231" t="e">
        <f t="shared" si="241"/>
        <v>#DIV/0!</v>
      </c>
      <c r="H199" s="231" t="e">
        <f t="shared" si="247"/>
        <v>#DIV/0!</v>
      </c>
      <c r="I199" s="221" t="e">
        <f t="shared" si="248"/>
        <v>#DIV/0!</v>
      </c>
      <c r="J199" s="235" t="e">
        <f t="shared" si="249"/>
        <v>#DIV/0!</v>
      </c>
      <c r="K199" s="221" t="e">
        <f t="shared" si="250"/>
        <v>#DIV/0!</v>
      </c>
      <c r="L199" s="235" t="e">
        <f t="shared" si="251"/>
        <v>#DIV/0!</v>
      </c>
      <c r="M199" s="222" t="e">
        <f t="shared" si="245"/>
        <v>#DIV/0!</v>
      </c>
    </row>
    <row r="200" spans="2:13" ht="18" hidden="1" outlineLevel="1">
      <c r="B200" s="230" t="s">
        <v>189</v>
      </c>
      <c r="C200" s="231">
        <f t="shared" si="238"/>
        <v>0</v>
      </c>
      <c r="D200" s="231"/>
      <c r="E200" s="231" t="e">
        <f t="shared" si="246"/>
        <v>#DIV/0!</v>
      </c>
      <c r="F200" s="231" t="e">
        <f t="shared" si="240"/>
        <v>#DIV/0!</v>
      </c>
      <c r="G200" s="231" t="e">
        <f t="shared" si="241"/>
        <v>#DIV/0!</v>
      </c>
      <c r="H200" s="231" t="e">
        <f t="shared" si="247"/>
        <v>#DIV/0!</v>
      </c>
      <c r="I200" s="221" t="e">
        <f t="shared" si="248"/>
        <v>#DIV/0!</v>
      </c>
      <c r="J200" s="235" t="e">
        <f t="shared" si="249"/>
        <v>#DIV/0!</v>
      </c>
      <c r="K200" s="221" t="e">
        <f t="shared" si="250"/>
        <v>#DIV/0!</v>
      </c>
      <c r="L200" s="235" t="e">
        <f t="shared" si="251"/>
        <v>#DIV/0!</v>
      </c>
      <c r="M200" s="222" t="e">
        <f t="shared" si="245"/>
        <v>#DIV/0!</v>
      </c>
    </row>
    <row r="201" spans="2:13" ht="18" hidden="1" outlineLevel="1">
      <c r="B201" s="230" t="s">
        <v>190</v>
      </c>
      <c r="C201" s="231">
        <f t="shared" si="238"/>
        <v>0</v>
      </c>
      <c r="D201" s="231"/>
      <c r="E201" s="231" t="e">
        <f t="shared" si="246"/>
        <v>#DIV/0!</v>
      </c>
      <c r="F201" s="231" t="e">
        <f t="shared" si="240"/>
        <v>#DIV/0!</v>
      </c>
      <c r="G201" s="231" t="e">
        <f t="shared" si="241"/>
        <v>#DIV/0!</v>
      </c>
      <c r="H201" s="231" t="e">
        <f t="shared" si="247"/>
        <v>#DIV/0!</v>
      </c>
      <c r="I201" s="221" t="e">
        <f t="shared" si="248"/>
        <v>#DIV/0!</v>
      </c>
      <c r="J201" s="235" t="e">
        <f t="shared" si="249"/>
        <v>#DIV/0!</v>
      </c>
      <c r="K201" s="221" t="e">
        <f t="shared" si="250"/>
        <v>#DIV/0!</v>
      </c>
      <c r="L201" s="235" t="e">
        <f t="shared" si="251"/>
        <v>#DIV/0!</v>
      </c>
      <c r="M201" s="222" t="e">
        <f t="shared" si="245"/>
        <v>#DIV/0!</v>
      </c>
    </row>
    <row r="202" spans="2:13" ht="18" hidden="1" outlineLevel="1">
      <c r="B202" s="230" t="s">
        <v>191</v>
      </c>
      <c r="C202" s="231">
        <f t="shared" si="238"/>
        <v>0</v>
      </c>
      <c r="D202" s="231"/>
      <c r="E202" s="231" t="e">
        <f t="shared" si="246"/>
        <v>#DIV/0!</v>
      </c>
      <c r="F202" s="231" t="e">
        <f t="shared" si="240"/>
        <v>#DIV/0!</v>
      </c>
      <c r="G202" s="231" t="e">
        <f t="shared" si="241"/>
        <v>#DIV/0!</v>
      </c>
      <c r="H202" s="231" t="e">
        <f t="shared" si="247"/>
        <v>#DIV/0!</v>
      </c>
      <c r="I202" s="221" t="e">
        <f t="shared" si="248"/>
        <v>#DIV/0!</v>
      </c>
      <c r="J202" s="235" t="e">
        <f t="shared" si="249"/>
        <v>#DIV/0!</v>
      </c>
      <c r="K202" s="221" t="e">
        <f t="shared" si="250"/>
        <v>#DIV/0!</v>
      </c>
      <c r="L202" s="235" t="e">
        <f t="shared" si="251"/>
        <v>#DIV/0!</v>
      </c>
      <c r="M202" s="222" t="e">
        <f t="shared" si="245"/>
        <v>#DIV/0!</v>
      </c>
    </row>
    <row r="203" spans="2:13" ht="18" hidden="1" outlineLevel="1">
      <c r="B203" s="230" t="s">
        <v>192</v>
      </c>
      <c r="C203" s="231">
        <f t="shared" si="238"/>
        <v>0</v>
      </c>
      <c r="D203" s="231"/>
      <c r="E203" s="231" t="e">
        <f t="shared" si="246"/>
        <v>#DIV/0!</v>
      </c>
      <c r="F203" s="231" t="e">
        <f t="shared" si="240"/>
        <v>#DIV/0!</v>
      </c>
      <c r="G203" s="231" t="e">
        <f t="shared" si="241"/>
        <v>#DIV/0!</v>
      </c>
      <c r="H203" s="231" t="e">
        <f t="shared" si="247"/>
        <v>#DIV/0!</v>
      </c>
      <c r="I203" s="221" t="e">
        <f t="shared" si="248"/>
        <v>#DIV/0!</v>
      </c>
      <c r="J203" s="235" t="e">
        <f t="shared" si="249"/>
        <v>#DIV/0!</v>
      </c>
      <c r="K203" s="221" t="e">
        <f t="shared" si="250"/>
        <v>#DIV/0!</v>
      </c>
      <c r="L203" s="235" t="e">
        <f t="shared" si="251"/>
        <v>#DIV/0!</v>
      </c>
      <c r="M203" s="222" t="e">
        <f t="shared" si="245"/>
        <v>#DIV/0!</v>
      </c>
    </row>
    <row r="204" spans="2:13" ht="18" hidden="1" outlineLevel="1">
      <c r="B204" s="230" t="s">
        <v>193</v>
      </c>
      <c r="C204" s="231">
        <f t="shared" si="238"/>
        <v>0</v>
      </c>
      <c r="D204" s="231"/>
      <c r="E204" s="231" t="e">
        <f t="shared" si="246"/>
        <v>#DIV/0!</v>
      </c>
      <c r="F204" s="231" t="e">
        <f t="shared" si="240"/>
        <v>#DIV/0!</v>
      </c>
      <c r="G204" s="231" t="e">
        <f t="shared" si="241"/>
        <v>#DIV/0!</v>
      </c>
      <c r="H204" s="231" t="e">
        <f t="shared" si="247"/>
        <v>#DIV/0!</v>
      </c>
      <c r="I204" s="221" t="e">
        <f t="shared" si="248"/>
        <v>#DIV/0!</v>
      </c>
      <c r="J204" s="235" t="e">
        <f t="shared" si="249"/>
        <v>#DIV/0!</v>
      </c>
      <c r="K204" s="221" t="e">
        <f t="shared" si="250"/>
        <v>#DIV/0!</v>
      </c>
      <c r="L204" s="235" t="e">
        <f t="shared" si="251"/>
        <v>#DIV/0!</v>
      </c>
      <c r="M204" s="222" t="e">
        <f t="shared" si="245"/>
        <v>#DIV/0!</v>
      </c>
    </row>
    <row r="205" spans="2:13" s="223" customFormat="1" ht="41.55" customHeight="1" collapsed="1">
      <c r="B205" s="228">
        <v>16</v>
      </c>
      <c r="C205" s="229">
        <f t="shared" ref="C205:G231" si="252">SUM(C206:C217)</f>
        <v>0</v>
      </c>
      <c r="D205" s="229">
        <f t="shared" si="252"/>
        <v>0</v>
      </c>
      <c r="E205" s="229" t="e">
        <f t="shared" si="252"/>
        <v>#DIV/0!</v>
      </c>
      <c r="F205" s="229" t="e">
        <f t="shared" si="252"/>
        <v>#DIV/0!</v>
      </c>
      <c r="G205" s="229" t="e">
        <f t="shared" si="252"/>
        <v>#DIV/0!</v>
      </c>
      <c r="H205" s="229" t="e">
        <f t="shared" ref="H205:I205" si="253">H217</f>
        <v>#DIV/0!</v>
      </c>
      <c r="I205" s="224" t="e">
        <f t="shared" si="253"/>
        <v>#DIV/0!</v>
      </c>
      <c r="J205" s="234"/>
      <c r="K205" s="224" t="e">
        <f t="shared" ref="K205:K257" si="254">K217</f>
        <v>#DIV/0!</v>
      </c>
      <c r="L205" s="234"/>
    </row>
    <row r="206" spans="2:13" ht="18" hidden="1" outlineLevel="1">
      <c r="B206" s="230" t="s">
        <v>182</v>
      </c>
      <c r="C206" s="231">
        <f t="shared" ref="C206:C269" si="255">$C$7-($C$7*$E$7)</f>
        <v>0</v>
      </c>
      <c r="D206" s="231"/>
      <c r="E206" s="231" t="e">
        <f t="shared" ref="E206" si="256">H204*($H$5/12)</f>
        <v>#DIV/0!</v>
      </c>
      <c r="F206" s="231">
        <f t="shared" ref="F206:F217" si="257">D206*L206*$G$7</f>
        <v>0</v>
      </c>
      <c r="G206" s="231">
        <f t="shared" ref="G206:G217" si="258">D206*L206*17.2%</f>
        <v>0</v>
      </c>
      <c r="H206" s="231" t="e">
        <f t="shared" ref="H206" si="259">I206+K206</f>
        <v>#DIV/0!</v>
      </c>
      <c r="I206" s="221" t="e">
        <f t="shared" ref="I206" si="260">C206+I204</f>
        <v>#DIV/0!</v>
      </c>
      <c r="K206" s="221" t="e">
        <f t="shared" ref="K206" si="261">E206+K204</f>
        <v>#DIV/0!</v>
      </c>
      <c r="M206" s="222" t="e">
        <f t="shared" ref="M206:M217" si="262">I206+K206</f>
        <v>#DIV/0!</v>
      </c>
    </row>
    <row r="207" spans="2:13" ht="18" hidden="1" outlineLevel="1">
      <c r="B207" s="230" t="s">
        <v>183</v>
      </c>
      <c r="C207" s="231">
        <f t="shared" si="255"/>
        <v>0</v>
      </c>
      <c r="D207" s="231"/>
      <c r="E207" s="231" t="e">
        <f t="shared" ref="E207:E217" si="263">H206*($H$5/12)</f>
        <v>#DIV/0!</v>
      </c>
      <c r="F207" s="231" t="e">
        <f t="shared" si="257"/>
        <v>#DIV/0!</v>
      </c>
      <c r="G207" s="231" t="e">
        <f t="shared" si="258"/>
        <v>#DIV/0!</v>
      </c>
      <c r="H207" s="231" t="e">
        <f t="shared" ref="H207:H217" si="264">I207+K207-F207-G207</f>
        <v>#DIV/0!</v>
      </c>
      <c r="I207" s="221" t="e">
        <f t="shared" ref="I207:I217" si="265">I206+C207-(D207*J206)</f>
        <v>#DIV/0!</v>
      </c>
      <c r="J207" s="235" t="e">
        <f t="shared" ref="J207:J217" si="266">I207/M207</f>
        <v>#DIV/0!</v>
      </c>
      <c r="K207" s="221" t="e">
        <f t="shared" ref="K207:K217" si="267">K206+E207-(D207*L206)</f>
        <v>#DIV/0!</v>
      </c>
      <c r="L207" s="235" t="e">
        <f t="shared" ref="L207:L217" si="268">K207/M207</f>
        <v>#DIV/0!</v>
      </c>
      <c r="M207" s="222" t="e">
        <f t="shared" si="262"/>
        <v>#DIV/0!</v>
      </c>
    </row>
    <row r="208" spans="2:13" ht="18" hidden="1" outlineLevel="1">
      <c r="B208" s="230" t="s">
        <v>184</v>
      </c>
      <c r="C208" s="231">
        <f t="shared" si="255"/>
        <v>0</v>
      </c>
      <c r="D208" s="231"/>
      <c r="E208" s="231" t="e">
        <f t="shared" si="263"/>
        <v>#DIV/0!</v>
      </c>
      <c r="F208" s="231" t="e">
        <f t="shared" si="257"/>
        <v>#DIV/0!</v>
      </c>
      <c r="G208" s="231" t="e">
        <f t="shared" si="258"/>
        <v>#DIV/0!</v>
      </c>
      <c r="H208" s="231" t="e">
        <f t="shared" si="264"/>
        <v>#DIV/0!</v>
      </c>
      <c r="I208" s="221" t="e">
        <f t="shared" si="265"/>
        <v>#DIV/0!</v>
      </c>
      <c r="J208" s="235" t="e">
        <f t="shared" si="266"/>
        <v>#DIV/0!</v>
      </c>
      <c r="K208" s="221" t="e">
        <f t="shared" si="267"/>
        <v>#DIV/0!</v>
      </c>
      <c r="L208" s="235" t="e">
        <f t="shared" si="268"/>
        <v>#DIV/0!</v>
      </c>
      <c r="M208" s="222" t="e">
        <f t="shared" si="262"/>
        <v>#DIV/0!</v>
      </c>
    </row>
    <row r="209" spans="2:14" ht="18" hidden="1" outlineLevel="1">
      <c r="B209" s="230" t="s">
        <v>185</v>
      </c>
      <c r="C209" s="231">
        <f t="shared" si="255"/>
        <v>0</v>
      </c>
      <c r="D209" s="231"/>
      <c r="E209" s="231" t="e">
        <f t="shared" si="263"/>
        <v>#DIV/0!</v>
      </c>
      <c r="F209" s="231" t="e">
        <f t="shared" si="257"/>
        <v>#DIV/0!</v>
      </c>
      <c r="G209" s="231" t="e">
        <f t="shared" si="258"/>
        <v>#DIV/0!</v>
      </c>
      <c r="H209" s="231" t="e">
        <f t="shared" si="264"/>
        <v>#DIV/0!</v>
      </c>
      <c r="I209" s="221" t="e">
        <f t="shared" si="265"/>
        <v>#DIV/0!</v>
      </c>
      <c r="J209" s="235" t="e">
        <f t="shared" si="266"/>
        <v>#DIV/0!</v>
      </c>
      <c r="K209" s="221" t="e">
        <f t="shared" si="267"/>
        <v>#DIV/0!</v>
      </c>
      <c r="L209" s="235" t="e">
        <f t="shared" si="268"/>
        <v>#DIV/0!</v>
      </c>
      <c r="M209" s="222" t="e">
        <f t="shared" si="262"/>
        <v>#DIV/0!</v>
      </c>
    </row>
    <row r="210" spans="2:14" ht="18" hidden="1" outlineLevel="1">
      <c r="B210" s="230" t="s">
        <v>186</v>
      </c>
      <c r="C210" s="231">
        <f t="shared" si="255"/>
        <v>0</v>
      </c>
      <c r="D210" s="231"/>
      <c r="E210" s="231" t="e">
        <f t="shared" si="263"/>
        <v>#DIV/0!</v>
      </c>
      <c r="F210" s="231" t="e">
        <f t="shared" si="257"/>
        <v>#DIV/0!</v>
      </c>
      <c r="G210" s="231" t="e">
        <f t="shared" si="258"/>
        <v>#DIV/0!</v>
      </c>
      <c r="H210" s="231" t="e">
        <f t="shared" si="264"/>
        <v>#DIV/0!</v>
      </c>
      <c r="I210" s="221" t="e">
        <f t="shared" si="265"/>
        <v>#DIV/0!</v>
      </c>
      <c r="J210" s="235" t="e">
        <f t="shared" si="266"/>
        <v>#DIV/0!</v>
      </c>
      <c r="K210" s="221" t="e">
        <f t="shared" si="267"/>
        <v>#DIV/0!</v>
      </c>
      <c r="L210" s="235" t="e">
        <f t="shared" si="268"/>
        <v>#DIV/0!</v>
      </c>
      <c r="M210" s="222" t="e">
        <f t="shared" si="262"/>
        <v>#DIV/0!</v>
      </c>
    </row>
    <row r="211" spans="2:14" ht="18" hidden="1" outlineLevel="1">
      <c r="B211" s="230" t="s">
        <v>187</v>
      </c>
      <c r="C211" s="231">
        <f t="shared" si="255"/>
        <v>0</v>
      </c>
      <c r="D211" s="231"/>
      <c r="E211" s="231" t="e">
        <f t="shared" si="263"/>
        <v>#DIV/0!</v>
      </c>
      <c r="F211" s="231" t="e">
        <f t="shared" si="257"/>
        <v>#DIV/0!</v>
      </c>
      <c r="G211" s="231" t="e">
        <f t="shared" si="258"/>
        <v>#DIV/0!</v>
      </c>
      <c r="H211" s="231" t="e">
        <f t="shared" si="264"/>
        <v>#DIV/0!</v>
      </c>
      <c r="I211" s="221" t="e">
        <f t="shared" si="265"/>
        <v>#DIV/0!</v>
      </c>
      <c r="J211" s="235" t="e">
        <f t="shared" si="266"/>
        <v>#DIV/0!</v>
      </c>
      <c r="K211" s="221" t="e">
        <f t="shared" si="267"/>
        <v>#DIV/0!</v>
      </c>
      <c r="L211" s="235" t="e">
        <f t="shared" si="268"/>
        <v>#DIV/0!</v>
      </c>
      <c r="M211" s="222" t="e">
        <f t="shared" si="262"/>
        <v>#DIV/0!</v>
      </c>
    </row>
    <row r="212" spans="2:14" ht="18" hidden="1" outlineLevel="1">
      <c r="B212" s="230" t="s">
        <v>188</v>
      </c>
      <c r="C212" s="231">
        <f t="shared" si="255"/>
        <v>0</v>
      </c>
      <c r="D212" s="231"/>
      <c r="E212" s="231" t="e">
        <f t="shared" si="263"/>
        <v>#DIV/0!</v>
      </c>
      <c r="F212" s="231" t="e">
        <f t="shared" si="257"/>
        <v>#DIV/0!</v>
      </c>
      <c r="G212" s="231" t="e">
        <f t="shared" si="258"/>
        <v>#DIV/0!</v>
      </c>
      <c r="H212" s="231" t="e">
        <f t="shared" si="264"/>
        <v>#DIV/0!</v>
      </c>
      <c r="I212" s="221" t="e">
        <f t="shared" si="265"/>
        <v>#DIV/0!</v>
      </c>
      <c r="J212" s="235" t="e">
        <f t="shared" si="266"/>
        <v>#DIV/0!</v>
      </c>
      <c r="K212" s="221" t="e">
        <f t="shared" si="267"/>
        <v>#DIV/0!</v>
      </c>
      <c r="L212" s="235" t="e">
        <f t="shared" si="268"/>
        <v>#DIV/0!</v>
      </c>
      <c r="M212" s="222" t="e">
        <f t="shared" si="262"/>
        <v>#DIV/0!</v>
      </c>
    </row>
    <row r="213" spans="2:14" ht="18" hidden="1" outlineLevel="1">
      <c r="B213" s="230" t="s">
        <v>189</v>
      </c>
      <c r="C213" s="231">
        <f t="shared" si="255"/>
        <v>0</v>
      </c>
      <c r="D213" s="231"/>
      <c r="E213" s="231" t="e">
        <f t="shared" si="263"/>
        <v>#DIV/0!</v>
      </c>
      <c r="F213" s="231" t="e">
        <f t="shared" si="257"/>
        <v>#DIV/0!</v>
      </c>
      <c r="G213" s="231" t="e">
        <f t="shared" si="258"/>
        <v>#DIV/0!</v>
      </c>
      <c r="H213" s="231" t="e">
        <f t="shared" si="264"/>
        <v>#DIV/0!</v>
      </c>
      <c r="I213" s="221" t="e">
        <f t="shared" si="265"/>
        <v>#DIV/0!</v>
      </c>
      <c r="J213" s="235" t="e">
        <f t="shared" si="266"/>
        <v>#DIV/0!</v>
      </c>
      <c r="K213" s="221" t="e">
        <f t="shared" si="267"/>
        <v>#DIV/0!</v>
      </c>
      <c r="L213" s="235" t="e">
        <f t="shared" si="268"/>
        <v>#DIV/0!</v>
      </c>
      <c r="M213" s="222" t="e">
        <f t="shared" si="262"/>
        <v>#DIV/0!</v>
      </c>
    </row>
    <row r="214" spans="2:14" ht="18" hidden="1" outlineLevel="1">
      <c r="B214" s="230" t="s">
        <v>190</v>
      </c>
      <c r="C214" s="231">
        <f t="shared" si="255"/>
        <v>0</v>
      </c>
      <c r="D214" s="231"/>
      <c r="E214" s="231" t="e">
        <f t="shared" si="263"/>
        <v>#DIV/0!</v>
      </c>
      <c r="F214" s="231" t="e">
        <f t="shared" si="257"/>
        <v>#DIV/0!</v>
      </c>
      <c r="G214" s="231" t="e">
        <f t="shared" si="258"/>
        <v>#DIV/0!</v>
      </c>
      <c r="H214" s="231" t="e">
        <f t="shared" si="264"/>
        <v>#DIV/0!</v>
      </c>
      <c r="I214" s="221" t="e">
        <f t="shared" si="265"/>
        <v>#DIV/0!</v>
      </c>
      <c r="J214" s="235" t="e">
        <f t="shared" si="266"/>
        <v>#DIV/0!</v>
      </c>
      <c r="K214" s="221" t="e">
        <f t="shared" si="267"/>
        <v>#DIV/0!</v>
      </c>
      <c r="L214" s="235" t="e">
        <f t="shared" si="268"/>
        <v>#DIV/0!</v>
      </c>
      <c r="M214" s="222" t="e">
        <f t="shared" si="262"/>
        <v>#DIV/0!</v>
      </c>
    </row>
    <row r="215" spans="2:14" ht="18" hidden="1" outlineLevel="1">
      <c r="B215" s="230" t="s">
        <v>191</v>
      </c>
      <c r="C215" s="231">
        <f t="shared" si="255"/>
        <v>0</v>
      </c>
      <c r="D215" s="231"/>
      <c r="E215" s="231" t="e">
        <f t="shared" si="263"/>
        <v>#DIV/0!</v>
      </c>
      <c r="F215" s="231" t="e">
        <f t="shared" si="257"/>
        <v>#DIV/0!</v>
      </c>
      <c r="G215" s="231" t="e">
        <f t="shared" si="258"/>
        <v>#DIV/0!</v>
      </c>
      <c r="H215" s="231" t="e">
        <f t="shared" si="264"/>
        <v>#DIV/0!</v>
      </c>
      <c r="I215" s="221" t="e">
        <f t="shared" si="265"/>
        <v>#DIV/0!</v>
      </c>
      <c r="J215" s="235" t="e">
        <f t="shared" si="266"/>
        <v>#DIV/0!</v>
      </c>
      <c r="K215" s="221" t="e">
        <f t="shared" si="267"/>
        <v>#DIV/0!</v>
      </c>
      <c r="L215" s="235" t="e">
        <f t="shared" si="268"/>
        <v>#DIV/0!</v>
      </c>
      <c r="M215" s="222" t="e">
        <f t="shared" si="262"/>
        <v>#DIV/0!</v>
      </c>
    </row>
    <row r="216" spans="2:14" ht="18" hidden="1" outlineLevel="1">
      <c r="B216" s="230" t="s">
        <v>192</v>
      </c>
      <c r="C216" s="231">
        <f t="shared" si="255"/>
        <v>0</v>
      </c>
      <c r="D216" s="231"/>
      <c r="E216" s="231" t="e">
        <f t="shared" si="263"/>
        <v>#DIV/0!</v>
      </c>
      <c r="F216" s="231" t="e">
        <f t="shared" si="257"/>
        <v>#DIV/0!</v>
      </c>
      <c r="G216" s="231" t="e">
        <f t="shared" si="258"/>
        <v>#DIV/0!</v>
      </c>
      <c r="H216" s="231" t="e">
        <f t="shared" si="264"/>
        <v>#DIV/0!</v>
      </c>
      <c r="I216" s="221" t="e">
        <f t="shared" si="265"/>
        <v>#DIV/0!</v>
      </c>
      <c r="J216" s="235" t="e">
        <f t="shared" si="266"/>
        <v>#DIV/0!</v>
      </c>
      <c r="K216" s="221" t="e">
        <f t="shared" si="267"/>
        <v>#DIV/0!</v>
      </c>
      <c r="L216" s="235" t="e">
        <f t="shared" si="268"/>
        <v>#DIV/0!</v>
      </c>
      <c r="M216" s="222" t="e">
        <f t="shared" si="262"/>
        <v>#DIV/0!</v>
      </c>
    </row>
    <row r="217" spans="2:14" ht="18" hidden="1" outlineLevel="1">
      <c r="B217" s="230" t="s">
        <v>193</v>
      </c>
      <c r="C217" s="231">
        <f t="shared" si="255"/>
        <v>0</v>
      </c>
      <c r="D217" s="231"/>
      <c r="E217" s="231" t="e">
        <f t="shared" si="263"/>
        <v>#DIV/0!</v>
      </c>
      <c r="F217" s="231" t="e">
        <f t="shared" si="257"/>
        <v>#DIV/0!</v>
      </c>
      <c r="G217" s="231" t="e">
        <f t="shared" si="258"/>
        <v>#DIV/0!</v>
      </c>
      <c r="H217" s="231" t="e">
        <f t="shared" si="264"/>
        <v>#DIV/0!</v>
      </c>
      <c r="I217" s="221" t="e">
        <f t="shared" si="265"/>
        <v>#DIV/0!</v>
      </c>
      <c r="J217" s="235" t="e">
        <f t="shared" si="266"/>
        <v>#DIV/0!</v>
      </c>
      <c r="K217" s="221" t="e">
        <f t="shared" si="267"/>
        <v>#DIV/0!</v>
      </c>
      <c r="L217" s="235" t="e">
        <f t="shared" si="268"/>
        <v>#DIV/0!</v>
      </c>
      <c r="M217" s="222" t="e">
        <f t="shared" si="262"/>
        <v>#DIV/0!</v>
      </c>
    </row>
    <row r="218" spans="2:14" s="223" customFormat="1" ht="41.55" customHeight="1" collapsed="1">
      <c r="B218" s="228">
        <v>17</v>
      </c>
      <c r="C218" s="229">
        <f t="shared" si="235"/>
        <v>0</v>
      </c>
      <c r="D218" s="229">
        <f t="shared" si="235"/>
        <v>0</v>
      </c>
      <c r="E218" s="229" t="e">
        <f t="shared" si="235"/>
        <v>#DIV/0!</v>
      </c>
      <c r="F218" s="229" t="e">
        <f t="shared" si="235"/>
        <v>#DIV/0!</v>
      </c>
      <c r="G218" s="229" t="e">
        <f t="shared" si="235"/>
        <v>#DIV/0!</v>
      </c>
      <c r="H218" s="229" t="e">
        <f t="shared" ref="H218:I218" si="269">H230</f>
        <v>#DIV/0!</v>
      </c>
      <c r="I218" s="224" t="e">
        <f t="shared" si="269"/>
        <v>#DIV/0!</v>
      </c>
      <c r="J218" s="234"/>
      <c r="K218" s="224" t="e">
        <f t="shared" si="237"/>
        <v>#DIV/0!</v>
      </c>
      <c r="L218" s="234"/>
      <c r="N218" s="257"/>
    </row>
    <row r="219" spans="2:14" ht="18" hidden="1" outlineLevel="1">
      <c r="B219" s="230" t="s">
        <v>182</v>
      </c>
      <c r="C219" s="231">
        <f t="shared" si="238"/>
        <v>0</v>
      </c>
      <c r="D219" s="231"/>
      <c r="E219" s="231" t="e">
        <f t="shared" ref="E219" si="270">H217*($H$5/12)</f>
        <v>#DIV/0!</v>
      </c>
      <c r="F219" s="231">
        <f t="shared" ref="F219:F230" si="271">D219*L219*$G$7</f>
        <v>0</v>
      </c>
      <c r="G219" s="231">
        <f t="shared" ref="G219:G230" si="272">D219*L219*17.2%</f>
        <v>0</v>
      </c>
      <c r="H219" s="231" t="e">
        <f t="shared" ref="H219" si="273">I219+K219</f>
        <v>#DIV/0!</v>
      </c>
      <c r="I219" s="221" t="e">
        <f t="shared" ref="I219" si="274">C219+I217</f>
        <v>#DIV/0!</v>
      </c>
      <c r="K219" s="221" t="e">
        <f t="shared" ref="K219" si="275">E219+K217</f>
        <v>#DIV/0!</v>
      </c>
      <c r="M219" s="222" t="e">
        <f t="shared" ref="M219:M230" si="276">I219+K219</f>
        <v>#DIV/0!</v>
      </c>
      <c r="N219" s="258"/>
    </row>
    <row r="220" spans="2:14" ht="18" hidden="1" outlineLevel="1">
      <c r="B220" s="230" t="s">
        <v>183</v>
      </c>
      <c r="C220" s="231">
        <f t="shared" si="238"/>
        <v>0</v>
      </c>
      <c r="D220" s="231"/>
      <c r="E220" s="231" t="e">
        <f t="shared" ref="E220:E230" si="277">H219*($H$5/12)</f>
        <v>#DIV/0!</v>
      </c>
      <c r="F220" s="231" t="e">
        <f t="shared" si="271"/>
        <v>#DIV/0!</v>
      </c>
      <c r="G220" s="231" t="e">
        <f t="shared" si="272"/>
        <v>#DIV/0!</v>
      </c>
      <c r="H220" s="231" t="e">
        <f t="shared" ref="H220:H230" si="278">I220+K220-F220-G220</f>
        <v>#DIV/0!</v>
      </c>
      <c r="I220" s="221" t="e">
        <f t="shared" ref="I220:I230" si="279">I219+C220-(D220*J219)</f>
        <v>#DIV/0!</v>
      </c>
      <c r="J220" s="235" t="e">
        <f t="shared" ref="J220:J230" si="280">I220/M220</f>
        <v>#DIV/0!</v>
      </c>
      <c r="K220" s="221" t="e">
        <f t="shared" ref="K220:K230" si="281">K219+E220-(D220*L219)</f>
        <v>#DIV/0!</v>
      </c>
      <c r="L220" s="235" t="e">
        <f t="shared" ref="L220:L230" si="282">K220/M220</f>
        <v>#DIV/0!</v>
      </c>
      <c r="M220" s="222" t="e">
        <f t="shared" si="276"/>
        <v>#DIV/0!</v>
      </c>
      <c r="N220" s="258"/>
    </row>
    <row r="221" spans="2:14" ht="18" hidden="1" outlineLevel="1">
      <c r="B221" s="230" t="s">
        <v>184</v>
      </c>
      <c r="C221" s="231">
        <f t="shared" si="238"/>
        <v>0</v>
      </c>
      <c r="D221" s="231"/>
      <c r="E221" s="231" t="e">
        <f t="shared" si="277"/>
        <v>#DIV/0!</v>
      </c>
      <c r="F221" s="231" t="e">
        <f t="shared" si="271"/>
        <v>#DIV/0!</v>
      </c>
      <c r="G221" s="231" t="e">
        <f t="shared" si="272"/>
        <v>#DIV/0!</v>
      </c>
      <c r="H221" s="231" t="e">
        <f t="shared" si="278"/>
        <v>#DIV/0!</v>
      </c>
      <c r="I221" s="221" t="e">
        <f t="shared" si="279"/>
        <v>#DIV/0!</v>
      </c>
      <c r="J221" s="235" t="e">
        <f t="shared" si="280"/>
        <v>#DIV/0!</v>
      </c>
      <c r="K221" s="221" t="e">
        <f t="shared" si="281"/>
        <v>#DIV/0!</v>
      </c>
      <c r="L221" s="235" t="e">
        <f t="shared" si="282"/>
        <v>#DIV/0!</v>
      </c>
      <c r="M221" s="222" t="e">
        <f t="shared" si="276"/>
        <v>#DIV/0!</v>
      </c>
      <c r="N221" s="258"/>
    </row>
    <row r="222" spans="2:14" ht="18" hidden="1" outlineLevel="1">
      <c r="B222" s="230" t="s">
        <v>185</v>
      </c>
      <c r="C222" s="231">
        <f t="shared" si="238"/>
        <v>0</v>
      </c>
      <c r="D222" s="231"/>
      <c r="E222" s="231" t="e">
        <f t="shared" si="277"/>
        <v>#DIV/0!</v>
      </c>
      <c r="F222" s="231" t="e">
        <f t="shared" si="271"/>
        <v>#DIV/0!</v>
      </c>
      <c r="G222" s="231" t="e">
        <f t="shared" si="272"/>
        <v>#DIV/0!</v>
      </c>
      <c r="H222" s="231" t="e">
        <f t="shared" si="278"/>
        <v>#DIV/0!</v>
      </c>
      <c r="I222" s="221" t="e">
        <f t="shared" si="279"/>
        <v>#DIV/0!</v>
      </c>
      <c r="J222" s="235" t="e">
        <f t="shared" si="280"/>
        <v>#DIV/0!</v>
      </c>
      <c r="K222" s="221" t="e">
        <f t="shared" si="281"/>
        <v>#DIV/0!</v>
      </c>
      <c r="L222" s="235" t="e">
        <f t="shared" si="282"/>
        <v>#DIV/0!</v>
      </c>
      <c r="M222" s="222" t="e">
        <f t="shared" si="276"/>
        <v>#DIV/0!</v>
      </c>
      <c r="N222" s="258"/>
    </row>
    <row r="223" spans="2:14" ht="18" hidden="1" outlineLevel="1">
      <c r="B223" s="230" t="s">
        <v>186</v>
      </c>
      <c r="C223" s="231">
        <f t="shared" si="238"/>
        <v>0</v>
      </c>
      <c r="D223" s="231"/>
      <c r="E223" s="231" t="e">
        <f t="shared" si="277"/>
        <v>#DIV/0!</v>
      </c>
      <c r="F223" s="231" t="e">
        <f t="shared" si="271"/>
        <v>#DIV/0!</v>
      </c>
      <c r="G223" s="231" t="e">
        <f t="shared" si="272"/>
        <v>#DIV/0!</v>
      </c>
      <c r="H223" s="231" t="e">
        <f t="shared" si="278"/>
        <v>#DIV/0!</v>
      </c>
      <c r="I223" s="221" t="e">
        <f t="shared" si="279"/>
        <v>#DIV/0!</v>
      </c>
      <c r="J223" s="235" t="e">
        <f t="shared" si="280"/>
        <v>#DIV/0!</v>
      </c>
      <c r="K223" s="221" t="e">
        <f t="shared" si="281"/>
        <v>#DIV/0!</v>
      </c>
      <c r="L223" s="235" t="e">
        <f t="shared" si="282"/>
        <v>#DIV/0!</v>
      </c>
      <c r="M223" s="222" t="e">
        <f t="shared" si="276"/>
        <v>#DIV/0!</v>
      </c>
      <c r="N223" s="258"/>
    </row>
    <row r="224" spans="2:14" ht="18" hidden="1" outlineLevel="1">
      <c r="B224" s="230" t="s">
        <v>187</v>
      </c>
      <c r="C224" s="231">
        <f t="shared" si="238"/>
        <v>0</v>
      </c>
      <c r="D224" s="231"/>
      <c r="E224" s="231" t="e">
        <f t="shared" si="277"/>
        <v>#DIV/0!</v>
      </c>
      <c r="F224" s="231" t="e">
        <f t="shared" si="271"/>
        <v>#DIV/0!</v>
      </c>
      <c r="G224" s="231" t="e">
        <f t="shared" si="272"/>
        <v>#DIV/0!</v>
      </c>
      <c r="H224" s="231" t="e">
        <f t="shared" si="278"/>
        <v>#DIV/0!</v>
      </c>
      <c r="I224" s="221" t="e">
        <f t="shared" si="279"/>
        <v>#DIV/0!</v>
      </c>
      <c r="J224" s="235" t="e">
        <f t="shared" si="280"/>
        <v>#DIV/0!</v>
      </c>
      <c r="K224" s="221" t="e">
        <f t="shared" si="281"/>
        <v>#DIV/0!</v>
      </c>
      <c r="L224" s="235" t="e">
        <f t="shared" si="282"/>
        <v>#DIV/0!</v>
      </c>
      <c r="M224" s="222" t="e">
        <f t="shared" si="276"/>
        <v>#DIV/0!</v>
      </c>
      <c r="N224" s="258"/>
    </row>
    <row r="225" spans="2:14" ht="18" hidden="1" outlineLevel="1">
      <c r="B225" s="230" t="s">
        <v>188</v>
      </c>
      <c r="C225" s="231">
        <f t="shared" si="238"/>
        <v>0</v>
      </c>
      <c r="D225" s="231"/>
      <c r="E225" s="231" t="e">
        <f t="shared" si="277"/>
        <v>#DIV/0!</v>
      </c>
      <c r="F225" s="231" t="e">
        <f t="shared" si="271"/>
        <v>#DIV/0!</v>
      </c>
      <c r="G225" s="231" t="e">
        <f t="shared" si="272"/>
        <v>#DIV/0!</v>
      </c>
      <c r="H225" s="231" t="e">
        <f t="shared" si="278"/>
        <v>#DIV/0!</v>
      </c>
      <c r="I225" s="221" t="e">
        <f t="shared" si="279"/>
        <v>#DIV/0!</v>
      </c>
      <c r="J225" s="235" t="e">
        <f t="shared" si="280"/>
        <v>#DIV/0!</v>
      </c>
      <c r="K225" s="221" t="e">
        <f t="shared" si="281"/>
        <v>#DIV/0!</v>
      </c>
      <c r="L225" s="235" t="e">
        <f t="shared" si="282"/>
        <v>#DIV/0!</v>
      </c>
      <c r="M225" s="222" t="e">
        <f t="shared" si="276"/>
        <v>#DIV/0!</v>
      </c>
      <c r="N225" s="258"/>
    </row>
    <row r="226" spans="2:14" ht="18" hidden="1" outlineLevel="1">
      <c r="B226" s="230" t="s">
        <v>189</v>
      </c>
      <c r="C226" s="231">
        <f t="shared" si="238"/>
        <v>0</v>
      </c>
      <c r="D226" s="231"/>
      <c r="E226" s="231" t="e">
        <f t="shared" si="277"/>
        <v>#DIV/0!</v>
      </c>
      <c r="F226" s="231" t="e">
        <f t="shared" si="271"/>
        <v>#DIV/0!</v>
      </c>
      <c r="G226" s="231" t="e">
        <f t="shared" si="272"/>
        <v>#DIV/0!</v>
      </c>
      <c r="H226" s="231" t="e">
        <f t="shared" si="278"/>
        <v>#DIV/0!</v>
      </c>
      <c r="I226" s="221" t="e">
        <f t="shared" si="279"/>
        <v>#DIV/0!</v>
      </c>
      <c r="J226" s="235" t="e">
        <f t="shared" si="280"/>
        <v>#DIV/0!</v>
      </c>
      <c r="K226" s="221" t="e">
        <f t="shared" si="281"/>
        <v>#DIV/0!</v>
      </c>
      <c r="L226" s="235" t="e">
        <f t="shared" si="282"/>
        <v>#DIV/0!</v>
      </c>
      <c r="M226" s="222" t="e">
        <f t="shared" si="276"/>
        <v>#DIV/0!</v>
      </c>
      <c r="N226" s="258"/>
    </row>
    <row r="227" spans="2:14" ht="18" hidden="1" outlineLevel="1">
      <c r="B227" s="230" t="s">
        <v>190</v>
      </c>
      <c r="C227" s="231">
        <f t="shared" si="238"/>
        <v>0</v>
      </c>
      <c r="D227" s="231"/>
      <c r="E227" s="231" t="e">
        <f t="shared" si="277"/>
        <v>#DIV/0!</v>
      </c>
      <c r="F227" s="231" t="e">
        <f t="shared" si="271"/>
        <v>#DIV/0!</v>
      </c>
      <c r="G227" s="231" t="e">
        <f t="shared" si="272"/>
        <v>#DIV/0!</v>
      </c>
      <c r="H227" s="231" t="e">
        <f t="shared" si="278"/>
        <v>#DIV/0!</v>
      </c>
      <c r="I227" s="221" t="e">
        <f t="shared" si="279"/>
        <v>#DIV/0!</v>
      </c>
      <c r="J227" s="235" t="e">
        <f t="shared" si="280"/>
        <v>#DIV/0!</v>
      </c>
      <c r="K227" s="221" t="e">
        <f t="shared" si="281"/>
        <v>#DIV/0!</v>
      </c>
      <c r="L227" s="235" t="e">
        <f t="shared" si="282"/>
        <v>#DIV/0!</v>
      </c>
      <c r="M227" s="222" t="e">
        <f t="shared" si="276"/>
        <v>#DIV/0!</v>
      </c>
      <c r="N227" s="258"/>
    </row>
    <row r="228" spans="2:14" ht="18" hidden="1" outlineLevel="1">
      <c r="B228" s="230" t="s">
        <v>191</v>
      </c>
      <c r="C228" s="231">
        <f t="shared" si="238"/>
        <v>0</v>
      </c>
      <c r="D228" s="231"/>
      <c r="E228" s="231" t="e">
        <f t="shared" si="277"/>
        <v>#DIV/0!</v>
      </c>
      <c r="F228" s="231" t="e">
        <f t="shared" si="271"/>
        <v>#DIV/0!</v>
      </c>
      <c r="G228" s="231" t="e">
        <f t="shared" si="272"/>
        <v>#DIV/0!</v>
      </c>
      <c r="H228" s="231" t="e">
        <f t="shared" si="278"/>
        <v>#DIV/0!</v>
      </c>
      <c r="I228" s="221" t="e">
        <f t="shared" si="279"/>
        <v>#DIV/0!</v>
      </c>
      <c r="J228" s="235" t="e">
        <f t="shared" si="280"/>
        <v>#DIV/0!</v>
      </c>
      <c r="K228" s="221" t="e">
        <f t="shared" si="281"/>
        <v>#DIV/0!</v>
      </c>
      <c r="L228" s="235" t="e">
        <f t="shared" si="282"/>
        <v>#DIV/0!</v>
      </c>
      <c r="M228" s="222" t="e">
        <f t="shared" si="276"/>
        <v>#DIV/0!</v>
      </c>
      <c r="N228" s="258"/>
    </row>
    <row r="229" spans="2:14" ht="18" hidden="1" outlineLevel="1">
      <c r="B229" s="230" t="s">
        <v>192</v>
      </c>
      <c r="C229" s="231">
        <f t="shared" si="238"/>
        <v>0</v>
      </c>
      <c r="D229" s="231"/>
      <c r="E229" s="231" t="e">
        <f t="shared" si="277"/>
        <v>#DIV/0!</v>
      </c>
      <c r="F229" s="231" t="e">
        <f t="shared" si="271"/>
        <v>#DIV/0!</v>
      </c>
      <c r="G229" s="231" t="e">
        <f t="shared" si="272"/>
        <v>#DIV/0!</v>
      </c>
      <c r="H229" s="231" t="e">
        <f t="shared" si="278"/>
        <v>#DIV/0!</v>
      </c>
      <c r="I229" s="221" t="e">
        <f t="shared" si="279"/>
        <v>#DIV/0!</v>
      </c>
      <c r="J229" s="235" t="e">
        <f t="shared" si="280"/>
        <v>#DIV/0!</v>
      </c>
      <c r="K229" s="221" t="e">
        <f t="shared" si="281"/>
        <v>#DIV/0!</v>
      </c>
      <c r="L229" s="235" t="e">
        <f t="shared" si="282"/>
        <v>#DIV/0!</v>
      </c>
      <c r="M229" s="222" t="e">
        <f t="shared" si="276"/>
        <v>#DIV/0!</v>
      </c>
      <c r="N229" s="258"/>
    </row>
    <row r="230" spans="2:14" ht="18" hidden="1" outlineLevel="1">
      <c r="B230" s="230" t="s">
        <v>193</v>
      </c>
      <c r="C230" s="231">
        <f t="shared" si="238"/>
        <v>0</v>
      </c>
      <c r="D230" s="231"/>
      <c r="E230" s="231" t="e">
        <f t="shared" si="277"/>
        <v>#DIV/0!</v>
      </c>
      <c r="F230" s="231" t="e">
        <f t="shared" si="271"/>
        <v>#DIV/0!</v>
      </c>
      <c r="G230" s="231" t="e">
        <f t="shared" si="272"/>
        <v>#DIV/0!</v>
      </c>
      <c r="H230" s="231" t="e">
        <f t="shared" si="278"/>
        <v>#DIV/0!</v>
      </c>
      <c r="I230" s="221" t="e">
        <f t="shared" si="279"/>
        <v>#DIV/0!</v>
      </c>
      <c r="J230" s="235" t="e">
        <f t="shared" si="280"/>
        <v>#DIV/0!</v>
      </c>
      <c r="K230" s="221" t="e">
        <f t="shared" si="281"/>
        <v>#DIV/0!</v>
      </c>
      <c r="L230" s="235" t="e">
        <f t="shared" si="282"/>
        <v>#DIV/0!</v>
      </c>
      <c r="M230" s="222" t="e">
        <f t="shared" si="276"/>
        <v>#DIV/0!</v>
      </c>
      <c r="N230" s="258"/>
    </row>
    <row r="231" spans="2:14" s="223" customFormat="1" ht="41.55" customHeight="1" collapsed="1">
      <c r="B231" s="228">
        <v>18</v>
      </c>
      <c r="C231" s="229">
        <f t="shared" si="252"/>
        <v>0</v>
      </c>
      <c r="D231" s="229">
        <f t="shared" si="252"/>
        <v>0</v>
      </c>
      <c r="E231" s="229" t="e">
        <f t="shared" si="252"/>
        <v>#DIV/0!</v>
      </c>
      <c r="F231" s="229" t="e">
        <f t="shared" si="252"/>
        <v>#DIV/0!</v>
      </c>
      <c r="G231" s="229" t="e">
        <f t="shared" si="252"/>
        <v>#DIV/0!</v>
      </c>
      <c r="H231" s="229" t="e">
        <f t="shared" ref="H231:I231" si="283">H243</f>
        <v>#DIV/0!</v>
      </c>
      <c r="I231" s="224" t="e">
        <f t="shared" si="283"/>
        <v>#DIV/0!</v>
      </c>
      <c r="J231" s="234"/>
      <c r="K231" s="224" t="e">
        <f t="shared" si="254"/>
        <v>#DIV/0!</v>
      </c>
      <c r="L231" s="234"/>
      <c r="N231" s="257"/>
    </row>
    <row r="232" spans="2:14" ht="18" hidden="1" outlineLevel="1">
      <c r="B232" s="230" t="s">
        <v>182</v>
      </c>
      <c r="C232" s="231">
        <f t="shared" si="255"/>
        <v>0</v>
      </c>
      <c r="D232" s="231"/>
      <c r="E232" s="231" t="e">
        <f t="shared" ref="E232" si="284">H230*($H$5/12)</f>
        <v>#DIV/0!</v>
      </c>
      <c r="F232" s="231">
        <f t="shared" ref="F232:F243" si="285">D232*L232*$G$7</f>
        <v>0</v>
      </c>
      <c r="G232" s="231">
        <f t="shared" ref="G232:G243" si="286">D232*L232*17.2%</f>
        <v>0</v>
      </c>
      <c r="H232" s="231" t="e">
        <f t="shared" ref="H232" si="287">I232+K232</f>
        <v>#DIV/0!</v>
      </c>
      <c r="I232" s="221" t="e">
        <f t="shared" ref="I232" si="288">C232+I230</f>
        <v>#DIV/0!</v>
      </c>
      <c r="K232" s="221" t="e">
        <f t="shared" ref="K232" si="289">E232+K230</f>
        <v>#DIV/0!</v>
      </c>
      <c r="M232" s="222" t="e">
        <f t="shared" ref="M232:M243" si="290">I232+K232</f>
        <v>#DIV/0!</v>
      </c>
      <c r="N232" s="258"/>
    </row>
    <row r="233" spans="2:14" ht="18" hidden="1" outlineLevel="1">
      <c r="B233" s="230" t="s">
        <v>183</v>
      </c>
      <c r="C233" s="231">
        <f t="shared" si="255"/>
        <v>0</v>
      </c>
      <c r="D233" s="231"/>
      <c r="E233" s="231" t="e">
        <f t="shared" ref="E233:E243" si="291">H232*($H$5/12)</f>
        <v>#DIV/0!</v>
      </c>
      <c r="F233" s="231" t="e">
        <f t="shared" si="285"/>
        <v>#DIV/0!</v>
      </c>
      <c r="G233" s="231" t="e">
        <f t="shared" si="286"/>
        <v>#DIV/0!</v>
      </c>
      <c r="H233" s="231" t="e">
        <f t="shared" ref="H233:H243" si="292">I233+K233-F233-G233</f>
        <v>#DIV/0!</v>
      </c>
      <c r="I233" s="221" t="e">
        <f t="shared" ref="I233:I243" si="293">I232+C233-(D233*J232)</f>
        <v>#DIV/0!</v>
      </c>
      <c r="J233" s="235" t="e">
        <f t="shared" ref="J233:J243" si="294">I233/M233</f>
        <v>#DIV/0!</v>
      </c>
      <c r="K233" s="221" t="e">
        <f t="shared" ref="K233:K243" si="295">K232+E233-(D233*L232)</f>
        <v>#DIV/0!</v>
      </c>
      <c r="L233" s="235" t="e">
        <f t="shared" ref="L233:L243" si="296">K233/M233</f>
        <v>#DIV/0!</v>
      </c>
      <c r="M233" s="222" t="e">
        <f t="shared" si="290"/>
        <v>#DIV/0!</v>
      </c>
      <c r="N233" s="258"/>
    </row>
    <row r="234" spans="2:14" ht="18" hidden="1" outlineLevel="1">
      <c r="B234" s="230" t="s">
        <v>184</v>
      </c>
      <c r="C234" s="231">
        <f t="shared" si="255"/>
        <v>0</v>
      </c>
      <c r="D234" s="231"/>
      <c r="E234" s="231" t="e">
        <f t="shared" si="291"/>
        <v>#DIV/0!</v>
      </c>
      <c r="F234" s="231" t="e">
        <f t="shared" si="285"/>
        <v>#DIV/0!</v>
      </c>
      <c r="G234" s="231" t="e">
        <f t="shared" si="286"/>
        <v>#DIV/0!</v>
      </c>
      <c r="H234" s="231" t="e">
        <f t="shared" si="292"/>
        <v>#DIV/0!</v>
      </c>
      <c r="I234" s="221" t="e">
        <f t="shared" si="293"/>
        <v>#DIV/0!</v>
      </c>
      <c r="J234" s="235" t="e">
        <f t="shared" si="294"/>
        <v>#DIV/0!</v>
      </c>
      <c r="K234" s="221" t="e">
        <f t="shared" si="295"/>
        <v>#DIV/0!</v>
      </c>
      <c r="L234" s="235" t="e">
        <f t="shared" si="296"/>
        <v>#DIV/0!</v>
      </c>
      <c r="M234" s="222" t="e">
        <f t="shared" si="290"/>
        <v>#DIV/0!</v>
      </c>
      <c r="N234" s="258"/>
    </row>
    <row r="235" spans="2:14" ht="18" hidden="1" outlineLevel="1">
      <c r="B235" s="230" t="s">
        <v>185</v>
      </c>
      <c r="C235" s="231">
        <f t="shared" si="255"/>
        <v>0</v>
      </c>
      <c r="D235" s="231"/>
      <c r="E235" s="231" t="e">
        <f t="shared" si="291"/>
        <v>#DIV/0!</v>
      </c>
      <c r="F235" s="231" t="e">
        <f t="shared" si="285"/>
        <v>#DIV/0!</v>
      </c>
      <c r="G235" s="231" t="e">
        <f t="shared" si="286"/>
        <v>#DIV/0!</v>
      </c>
      <c r="H235" s="231" t="e">
        <f t="shared" si="292"/>
        <v>#DIV/0!</v>
      </c>
      <c r="I235" s="221" t="e">
        <f t="shared" si="293"/>
        <v>#DIV/0!</v>
      </c>
      <c r="J235" s="235" t="e">
        <f t="shared" si="294"/>
        <v>#DIV/0!</v>
      </c>
      <c r="K235" s="221" t="e">
        <f t="shared" si="295"/>
        <v>#DIV/0!</v>
      </c>
      <c r="L235" s="235" t="e">
        <f t="shared" si="296"/>
        <v>#DIV/0!</v>
      </c>
      <c r="M235" s="222" t="e">
        <f t="shared" si="290"/>
        <v>#DIV/0!</v>
      </c>
      <c r="N235" s="258"/>
    </row>
    <row r="236" spans="2:14" ht="18" hidden="1" outlineLevel="1">
      <c r="B236" s="230" t="s">
        <v>186</v>
      </c>
      <c r="C236" s="231">
        <f t="shared" si="255"/>
        <v>0</v>
      </c>
      <c r="D236" s="231"/>
      <c r="E236" s="231" t="e">
        <f t="shared" si="291"/>
        <v>#DIV/0!</v>
      </c>
      <c r="F236" s="231" t="e">
        <f t="shared" si="285"/>
        <v>#DIV/0!</v>
      </c>
      <c r="G236" s="231" t="e">
        <f t="shared" si="286"/>
        <v>#DIV/0!</v>
      </c>
      <c r="H236" s="231" t="e">
        <f t="shared" si="292"/>
        <v>#DIV/0!</v>
      </c>
      <c r="I236" s="221" t="e">
        <f t="shared" si="293"/>
        <v>#DIV/0!</v>
      </c>
      <c r="J236" s="235" t="e">
        <f t="shared" si="294"/>
        <v>#DIV/0!</v>
      </c>
      <c r="K236" s="221" t="e">
        <f t="shared" si="295"/>
        <v>#DIV/0!</v>
      </c>
      <c r="L236" s="235" t="e">
        <f t="shared" si="296"/>
        <v>#DIV/0!</v>
      </c>
      <c r="M236" s="222" t="e">
        <f t="shared" si="290"/>
        <v>#DIV/0!</v>
      </c>
      <c r="N236" s="258"/>
    </row>
    <row r="237" spans="2:14" ht="18" hidden="1" outlineLevel="1">
      <c r="B237" s="230" t="s">
        <v>187</v>
      </c>
      <c r="C237" s="231">
        <f t="shared" si="255"/>
        <v>0</v>
      </c>
      <c r="D237" s="231"/>
      <c r="E237" s="231" t="e">
        <f t="shared" si="291"/>
        <v>#DIV/0!</v>
      </c>
      <c r="F237" s="231" t="e">
        <f t="shared" si="285"/>
        <v>#DIV/0!</v>
      </c>
      <c r="G237" s="231" t="e">
        <f t="shared" si="286"/>
        <v>#DIV/0!</v>
      </c>
      <c r="H237" s="231" t="e">
        <f t="shared" si="292"/>
        <v>#DIV/0!</v>
      </c>
      <c r="I237" s="221" t="e">
        <f t="shared" si="293"/>
        <v>#DIV/0!</v>
      </c>
      <c r="J237" s="235" t="e">
        <f t="shared" si="294"/>
        <v>#DIV/0!</v>
      </c>
      <c r="K237" s="221" t="e">
        <f t="shared" si="295"/>
        <v>#DIV/0!</v>
      </c>
      <c r="L237" s="235" t="e">
        <f t="shared" si="296"/>
        <v>#DIV/0!</v>
      </c>
      <c r="M237" s="222" t="e">
        <f t="shared" si="290"/>
        <v>#DIV/0!</v>
      </c>
      <c r="N237" s="258"/>
    </row>
    <row r="238" spans="2:14" ht="18" hidden="1" outlineLevel="1">
      <c r="B238" s="230" t="s">
        <v>188</v>
      </c>
      <c r="C238" s="231">
        <f t="shared" si="255"/>
        <v>0</v>
      </c>
      <c r="D238" s="231"/>
      <c r="E238" s="231" t="e">
        <f t="shared" si="291"/>
        <v>#DIV/0!</v>
      </c>
      <c r="F238" s="231" t="e">
        <f t="shared" si="285"/>
        <v>#DIV/0!</v>
      </c>
      <c r="G238" s="231" t="e">
        <f t="shared" si="286"/>
        <v>#DIV/0!</v>
      </c>
      <c r="H238" s="231" t="e">
        <f t="shared" si="292"/>
        <v>#DIV/0!</v>
      </c>
      <c r="I238" s="221" t="e">
        <f t="shared" si="293"/>
        <v>#DIV/0!</v>
      </c>
      <c r="J238" s="235" t="e">
        <f t="shared" si="294"/>
        <v>#DIV/0!</v>
      </c>
      <c r="K238" s="221" t="e">
        <f t="shared" si="295"/>
        <v>#DIV/0!</v>
      </c>
      <c r="L238" s="235" t="e">
        <f t="shared" si="296"/>
        <v>#DIV/0!</v>
      </c>
      <c r="M238" s="222" t="e">
        <f t="shared" si="290"/>
        <v>#DIV/0!</v>
      </c>
      <c r="N238" s="258"/>
    </row>
    <row r="239" spans="2:14" ht="18" hidden="1" outlineLevel="1">
      <c r="B239" s="230" t="s">
        <v>189</v>
      </c>
      <c r="C239" s="231">
        <f t="shared" si="255"/>
        <v>0</v>
      </c>
      <c r="D239" s="231"/>
      <c r="E239" s="231" t="e">
        <f t="shared" si="291"/>
        <v>#DIV/0!</v>
      </c>
      <c r="F239" s="231" t="e">
        <f t="shared" si="285"/>
        <v>#DIV/0!</v>
      </c>
      <c r="G239" s="231" t="e">
        <f t="shared" si="286"/>
        <v>#DIV/0!</v>
      </c>
      <c r="H239" s="231" t="e">
        <f t="shared" si="292"/>
        <v>#DIV/0!</v>
      </c>
      <c r="I239" s="221" t="e">
        <f t="shared" si="293"/>
        <v>#DIV/0!</v>
      </c>
      <c r="J239" s="235" t="e">
        <f t="shared" si="294"/>
        <v>#DIV/0!</v>
      </c>
      <c r="K239" s="221" t="e">
        <f t="shared" si="295"/>
        <v>#DIV/0!</v>
      </c>
      <c r="L239" s="235" t="e">
        <f t="shared" si="296"/>
        <v>#DIV/0!</v>
      </c>
      <c r="M239" s="222" t="e">
        <f t="shared" si="290"/>
        <v>#DIV/0!</v>
      </c>
      <c r="N239" s="258"/>
    </row>
    <row r="240" spans="2:14" ht="18" hidden="1" outlineLevel="1">
      <c r="B240" s="230" t="s">
        <v>190</v>
      </c>
      <c r="C240" s="231">
        <f t="shared" si="255"/>
        <v>0</v>
      </c>
      <c r="D240" s="231"/>
      <c r="E240" s="231" t="e">
        <f t="shared" si="291"/>
        <v>#DIV/0!</v>
      </c>
      <c r="F240" s="231" t="e">
        <f t="shared" si="285"/>
        <v>#DIV/0!</v>
      </c>
      <c r="G240" s="231" t="e">
        <f t="shared" si="286"/>
        <v>#DIV/0!</v>
      </c>
      <c r="H240" s="231" t="e">
        <f t="shared" si="292"/>
        <v>#DIV/0!</v>
      </c>
      <c r="I240" s="221" t="e">
        <f t="shared" si="293"/>
        <v>#DIV/0!</v>
      </c>
      <c r="J240" s="235" t="e">
        <f t="shared" si="294"/>
        <v>#DIV/0!</v>
      </c>
      <c r="K240" s="221" t="e">
        <f t="shared" si="295"/>
        <v>#DIV/0!</v>
      </c>
      <c r="L240" s="235" t="e">
        <f t="shared" si="296"/>
        <v>#DIV/0!</v>
      </c>
      <c r="M240" s="222" t="e">
        <f t="shared" si="290"/>
        <v>#DIV/0!</v>
      </c>
      <c r="N240" s="258"/>
    </row>
    <row r="241" spans="2:14" ht="18" hidden="1" outlineLevel="1">
      <c r="B241" s="230" t="s">
        <v>191</v>
      </c>
      <c r="C241" s="231">
        <f t="shared" si="255"/>
        <v>0</v>
      </c>
      <c r="D241" s="231"/>
      <c r="E241" s="231" t="e">
        <f t="shared" si="291"/>
        <v>#DIV/0!</v>
      </c>
      <c r="F241" s="231" t="e">
        <f t="shared" si="285"/>
        <v>#DIV/0!</v>
      </c>
      <c r="G241" s="231" t="e">
        <f t="shared" si="286"/>
        <v>#DIV/0!</v>
      </c>
      <c r="H241" s="231" t="e">
        <f t="shared" si="292"/>
        <v>#DIV/0!</v>
      </c>
      <c r="I241" s="221" t="e">
        <f t="shared" si="293"/>
        <v>#DIV/0!</v>
      </c>
      <c r="J241" s="235" t="e">
        <f t="shared" si="294"/>
        <v>#DIV/0!</v>
      </c>
      <c r="K241" s="221" t="e">
        <f t="shared" si="295"/>
        <v>#DIV/0!</v>
      </c>
      <c r="L241" s="235" t="e">
        <f t="shared" si="296"/>
        <v>#DIV/0!</v>
      </c>
      <c r="M241" s="222" t="e">
        <f t="shared" si="290"/>
        <v>#DIV/0!</v>
      </c>
      <c r="N241" s="258"/>
    </row>
    <row r="242" spans="2:14" ht="18" hidden="1" outlineLevel="1">
      <c r="B242" s="230" t="s">
        <v>192</v>
      </c>
      <c r="C242" s="231">
        <f t="shared" si="255"/>
        <v>0</v>
      </c>
      <c r="D242" s="231"/>
      <c r="E242" s="231" t="e">
        <f t="shared" si="291"/>
        <v>#DIV/0!</v>
      </c>
      <c r="F242" s="231" t="e">
        <f t="shared" si="285"/>
        <v>#DIV/0!</v>
      </c>
      <c r="G242" s="231" t="e">
        <f t="shared" si="286"/>
        <v>#DIV/0!</v>
      </c>
      <c r="H242" s="231" t="e">
        <f t="shared" si="292"/>
        <v>#DIV/0!</v>
      </c>
      <c r="I242" s="221" t="e">
        <f t="shared" si="293"/>
        <v>#DIV/0!</v>
      </c>
      <c r="J242" s="235" t="e">
        <f t="shared" si="294"/>
        <v>#DIV/0!</v>
      </c>
      <c r="K242" s="221" t="e">
        <f t="shared" si="295"/>
        <v>#DIV/0!</v>
      </c>
      <c r="L242" s="235" t="e">
        <f t="shared" si="296"/>
        <v>#DIV/0!</v>
      </c>
      <c r="M242" s="222" t="e">
        <f t="shared" si="290"/>
        <v>#DIV/0!</v>
      </c>
      <c r="N242" s="258"/>
    </row>
    <row r="243" spans="2:14" ht="18" hidden="1" outlineLevel="1">
      <c r="B243" s="230" t="s">
        <v>193</v>
      </c>
      <c r="C243" s="231">
        <f t="shared" si="255"/>
        <v>0</v>
      </c>
      <c r="D243" s="231"/>
      <c r="E243" s="231" t="e">
        <f t="shared" si="291"/>
        <v>#DIV/0!</v>
      </c>
      <c r="F243" s="231" t="e">
        <f t="shared" si="285"/>
        <v>#DIV/0!</v>
      </c>
      <c r="G243" s="231" t="e">
        <f t="shared" si="286"/>
        <v>#DIV/0!</v>
      </c>
      <c r="H243" s="231" t="e">
        <f t="shared" si="292"/>
        <v>#DIV/0!</v>
      </c>
      <c r="I243" s="221" t="e">
        <f t="shared" si="293"/>
        <v>#DIV/0!</v>
      </c>
      <c r="J243" s="235" t="e">
        <f t="shared" si="294"/>
        <v>#DIV/0!</v>
      </c>
      <c r="K243" s="221" t="e">
        <f t="shared" si="295"/>
        <v>#DIV/0!</v>
      </c>
      <c r="L243" s="235" t="e">
        <f t="shared" si="296"/>
        <v>#DIV/0!</v>
      </c>
      <c r="M243" s="222" t="e">
        <f t="shared" si="290"/>
        <v>#DIV/0!</v>
      </c>
      <c r="N243" s="258"/>
    </row>
    <row r="244" spans="2:14" s="223" customFormat="1" ht="41.55" customHeight="1" collapsed="1">
      <c r="B244" s="228">
        <v>19</v>
      </c>
      <c r="C244" s="229">
        <f t="shared" ref="C244:G270" si="297">SUM(C245:C256)</f>
        <v>0</v>
      </c>
      <c r="D244" s="229">
        <f t="shared" si="297"/>
        <v>0</v>
      </c>
      <c r="E244" s="229" t="e">
        <f t="shared" si="297"/>
        <v>#DIV/0!</v>
      </c>
      <c r="F244" s="229" t="e">
        <f t="shared" si="297"/>
        <v>#DIV/0!</v>
      </c>
      <c r="G244" s="229" t="e">
        <f t="shared" si="297"/>
        <v>#DIV/0!</v>
      </c>
      <c r="H244" s="229" t="e">
        <f t="shared" ref="H244:I244" si="298">H256</f>
        <v>#DIV/0!</v>
      </c>
      <c r="I244" s="224" t="e">
        <f t="shared" si="298"/>
        <v>#DIV/0!</v>
      </c>
      <c r="J244" s="234"/>
      <c r="K244" s="224" t="e">
        <f t="shared" si="237"/>
        <v>#DIV/0!</v>
      </c>
      <c r="L244" s="234"/>
      <c r="N244" s="257"/>
    </row>
    <row r="245" spans="2:14" ht="18" hidden="1" outlineLevel="1">
      <c r="B245" s="230" t="s">
        <v>182</v>
      </c>
      <c r="C245" s="231">
        <f t="shared" si="238"/>
        <v>0</v>
      </c>
      <c r="D245" s="231"/>
      <c r="E245" s="231" t="e">
        <f t="shared" ref="E245" si="299">H243*($H$5/12)</f>
        <v>#DIV/0!</v>
      </c>
      <c r="F245" s="231">
        <f t="shared" ref="F245:F256" si="300">D245*L245*$G$7</f>
        <v>0</v>
      </c>
      <c r="G245" s="231">
        <f t="shared" ref="G245:G256" si="301">D245*L245*17.2%</f>
        <v>0</v>
      </c>
      <c r="H245" s="231" t="e">
        <f t="shared" ref="H245" si="302">I245+K245</f>
        <v>#DIV/0!</v>
      </c>
      <c r="I245" s="221" t="e">
        <f t="shared" ref="I245" si="303">C245+I243</f>
        <v>#DIV/0!</v>
      </c>
      <c r="K245" s="221" t="e">
        <f t="shared" ref="K245" si="304">E245+K243</f>
        <v>#DIV/0!</v>
      </c>
      <c r="M245" s="222" t="e">
        <f t="shared" ref="M245:M256" si="305">I245+K245</f>
        <v>#DIV/0!</v>
      </c>
      <c r="N245" s="258"/>
    </row>
    <row r="246" spans="2:14" ht="18" hidden="1" outlineLevel="1">
      <c r="B246" s="230" t="s">
        <v>183</v>
      </c>
      <c r="C246" s="231">
        <f t="shared" si="238"/>
        <v>0</v>
      </c>
      <c r="D246" s="231"/>
      <c r="E246" s="231" t="e">
        <f t="shared" ref="E246:E256" si="306">H245*($H$5/12)</f>
        <v>#DIV/0!</v>
      </c>
      <c r="F246" s="231" t="e">
        <f t="shared" si="300"/>
        <v>#DIV/0!</v>
      </c>
      <c r="G246" s="231" t="e">
        <f t="shared" si="301"/>
        <v>#DIV/0!</v>
      </c>
      <c r="H246" s="231" t="e">
        <f t="shared" ref="H246:H256" si="307">I246+K246-F246-G246</f>
        <v>#DIV/0!</v>
      </c>
      <c r="I246" s="221" t="e">
        <f t="shared" ref="I246:I256" si="308">I245+C246-(D246*J245)</f>
        <v>#DIV/0!</v>
      </c>
      <c r="J246" s="235" t="e">
        <f t="shared" ref="J246:J256" si="309">I246/M246</f>
        <v>#DIV/0!</v>
      </c>
      <c r="K246" s="221" t="e">
        <f t="shared" ref="K246:K256" si="310">K245+E246-(D246*L245)</f>
        <v>#DIV/0!</v>
      </c>
      <c r="L246" s="235" t="e">
        <f t="shared" ref="L246:L256" si="311">K246/M246</f>
        <v>#DIV/0!</v>
      </c>
      <c r="M246" s="222" t="e">
        <f t="shared" si="305"/>
        <v>#DIV/0!</v>
      </c>
      <c r="N246" s="258"/>
    </row>
    <row r="247" spans="2:14" ht="18" hidden="1" outlineLevel="1">
      <c r="B247" s="230" t="s">
        <v>184</v>
      </c>
      <c r="C247" s="231">
        <f t="shared" si="238"/>
        <v>0</v>
      </c>
      <c r="D247" s="231"/>
      <c r="E247" s="231" t="e">
        <f t="shared" si="306"/>
        <v>#DIV/0!</v>
      </c>
      <c r="F247" s="231" t="e">
        <f t="shared" si="300"/>
        <v>#DIV/0!</v>
      </c>
      <c r="G247" s="231" t="e">
        <f t="shared" si="301"/>
        <v>#DIV/0!</v>
      </c>
      <c r="H247" s="231" t="e">
        <f t="shared" si="307"/>
        <v>#DIV/0!</v>
      </c>
      <c r="I247" s="221" t="e">
        <f t="shared" si="308"/>
        <v>#DIV/0!</v>
      </c>
      <c r="J247" s="235" t="e">
        <f t="shared" si="309"/>
        <v>#DIV/0!</v>
      </c>
      <c r="K247" s="221" t="e">
        <f t="shared" si="310"/>
        <v>#DIV/0!</v>
      </c>
      <c r="L247" s="235" t="e">
        <f t="shared" si="311"/>
        <v>#DIV/0!</v>
      </c>
      <c r="M247" s="222" t="e">
        <f t="shared" si="305"/>
        <v>#DIV/0!</v>
      </c>
      <c r="N247" s="258"/>
    </row>
    <row r="248" spans="2:14" ht="18" hidden="1" outlineLevel="1">
      <c r="B248" s="230" t="s">
        <v>185</v>
      </c>
      <c r="C248" s="231">
        <f t="shared" si="238"/>
        <v>0</v>
      </c>
      <c r="D248" s="231"/>
      <c r="E248" s="231" t="e">
        <f t="shared" si="306"/>
        <v>#DIV/0!</v>
      </c>
      <c r="F248" s="231" t="e">
        <f t="shared" si="300"/>
        <v>#DIV/0!</v>
      </c>
      <c r="G248" s="231" t="e">
        <f t="shared" si="301"/>
        <v>#DIV/0!</v>
      </c>
      <c r="H248" s="231" t="e">
        <f t="shared" si="307"/>
        <v>#DIV/0!</v>
      </c>
      <c r="I248" s="221" t="e">
        <f t="shared" si="308"/>
        <v>#DIV/0!</v>
      </c>
      <c r="J248" s="235" t="e">
        <f t="shared" si="309"/>
        <v>#DIV/0!</v>
      </c>
      <c r="K248" s="221" t="e">
        <f t="shared" si="310"/>
        <v>#DIV/0!</v>
      </c>
      <c r="L248" s="235" t="e">
        <f t="shared" si="311"/>
        <v>#DIV/0!</v>
      </c>
      <c r="M248" s="222" t="e">
        <f t="shared" si="305"/>
        <v>#DIV/0!</v>
      </c>
      <c r="N248" s="258"/>
    </row>
    <row r="249" spans="2:14" ht="18" hidden="1" outlineLevel="1">
      <c r="B249" s="230" t="s">
        <v>186</v>
      </c>
      <c r="C249" s="231">
        <f t="shared" si="238"/>
        <v>0</v>
      </c>
      <c r="D249" s="231"/>
      <c r="E249" s="231" t="e">
        <f t="shared" si="306"/>
        <v>#DIV/0!</v>
      </c>
      <c r="F249" s="231" t="e">
        <f t="shared" si="300"/>
        <v>#DIV/0!</v>
      </c>
      <c r="G249" s="231" t="e">
        <f t="shared" si="301"/>
        <v>#DIV/0!</v>
      </c>
      <c r="H249" s="231" t="e">
        <f t="shared" si="307"/>
        <v>#DIV/0!</v>
      </c>
      <c r="I249" s="221" t="e">
        <f t="shared" si="308"/>
        <v>#DIV/0!</v>
      </c>
      <c r="J249" s="235" t="e">
        <f t="shared" si="309"/>
        <v>#DIV/0!</v>
      </c>
      <c r="K249" s="221" t="e">
        <f t="shared" si="310"/>
        <v>#DIV/0!</v>
      </c>
      <c r="L249" s="235" t="e">
        <f t="shared" si="311"/>
        <v>#DIV/0!</v>
      </c>
      <c r="M249" s="222" t="e">
        <f t="shared" si="305"/>
        <v>#DIV/0!</v>
      </c>
      <c r="N249" s="258"/>
    </row>
    <row r="250" spans="2:14" ht="18" hidden="1" outlineLevel="1">
      <c r="B250" s="230" t="s">
        <v>187</v>
      </c>
      <c r="C250" s="231">
        <f t="shared" si="238"/>
        <v>0</v>
      </c>
      <c r="D250" s="231"/>
      <c r="E250" s="231" t="e">
        <f t="shared" si="306"/>
        <v>#DIV/0!</v>
      </c>
      <c r="F250" s="231" t="e">
        <f t="shared" si="300"/>
        <v>#DIV/0!</v>
      </c>
      <c r="G250" s="231" t="e">
        <f t="shared" si="301"/>
        <v>#DIV/0!</v>
      </c>
      <c r="H250" s="231" t="e">
        <f t="shared" si="307"/>
        <v>#DIV/0!</v>
      </c>
      <c r="I250" s="221" t="e">
        <f t="shared" si="308"/>
        <v>#DIV/0!</v>
      </c>
      <c r="J250" s="235" t="e">
        <f t="shared" si="309"/>
        <v>#DIV/0!</v>
      </c>
      <c r="K250" s="221" t="e">
        <f t="shared" si="310"/>
        <v>#DIV/0!</v>
      </c>
      <c r="L250" s="235" t="e">
        <f t="shared" si="311"/>
        <v>#DIV/0!</v>
      </c>
      <c r="M250" s="222" t="e">
        <f t="shared" si="305"/>
        <v>#DIV/0!</v>
      </c>
      <c r="N250" s="258"/>
    </row>
    <row r="251" spans="2:14" ht="18" hidden="1" outlineLevel="1">
      <c r="B251" s="230" t="s">
        <v>188</v>
      </c>
      <c r="C251" s="231">
        <f t="shared" si="238"/>
        <v>0</v>
      </c>
      <c r="D251" s="231"/>
      <c r="E251" s="231" t="e">
        <f t="shared" si="306"/>
        <v>#DIV/0!</v>
      </c>
      <c r="F251" s="231" t="e">
        <f t="shared" si="300"/>
        <v>#DIV/0!</v>
      </c>
      <c r="G251" s="231" t="e">
        <f t="shared" si="301"/>
        <v>#DIV/0!</v>
      </c>
      <c r="H251" s="231" t="e">
        <f t="shared" si="307"/>
        <v>#DIV/0!</v>
      </c>
      <c r="I251" s="221" t="e">
        <f t="shared" si="308"/>
        <v>#DIV/0!</v>
      </c>
      <c r="J251" s="235" t="e">
        <f t="shared" si="309"/>
        <v>#DIV/0!</v>
      </c>
      <c r="K251" s="221" t="e">
        <f t="shared" si="310"/>
        <v>#DIV/0!</v>
      </c>
      <c r="L251" s="235" t="e">
        <f t="shared" si="311"/>
        <v>#DIV/0!</v>
      </c>
      <c r="M251" s="222" t="e">
        <f t="shared" si="305"/>
        <v>#DIV/0!</v>
      </c>
      <c r="N251" s="258"/>
    </row>
    <row r="252" spans="2:14" ht="18" hidden="1" outlineLevel="1">
      <c r="B252" s="230" t="s">
        <v>189</v>
      </c>
      <c r="C252" s="231">
        <f t="shared" si="238"/>
        <v>0</v>
      </c>
      <c r="D252" s="231"/>
      <c r="E252" s="231" t="e">
        <f t="shared" si="306"/>
        <v>#DIV/0!</v>
      </c>
      <c r="F252" s="231" t="e">
        <f t="shared" si="300"/>
        <v>#DIV/0!</v>
      </c>
      <c r="G252" s="231" t="e">
        <f t="shared" si="301"/>
        <v>#DIV/0!</v>
      </c>
      <c r="H252" s="231" t="e">
        <f t="shared" si="307"/>
        <v>#DIV/0!</v>
      </c>
      <c r="I252" s="221" t="e">
        <f t="shared" si="308"/>
        <v>#DIV/0!</v>
      </c>
      <c r="J252" s="235" t="e">
        <f t="shared" si="309"/>
        <v>#DIV/0!</v>
      </c>
      <c r="K252" s="221" t="e">
        <f t="shared" si="310"/>
        <v>#DIV/0!</v>
      </c>
      <c r="L252" s="235" t="e">
        <f t="shared" si="311"/>
        <v>#DIV/0!</v>
      </c>
      <c r="M252" s="222" t="e">
        <f t="shared" si="305"/>
        <v>#DIV/0!</v>
      </c>
      <c r="N252" s="258"/>
    </row>
    <row r="253" spans="2:14" ht="18" hidden="1" outlineLevel="1">
      <c r="B253" s="230" t="s">
        <v>190</v>
      </c>
      <c r="C253" s="231">
        <f t="shared" si="238"/>
        <v>0</v>
      </c>
      <c r="D253" s="231"/>
      <c r="E253" s="231" t="e">
        <f t="shared" si="306"/>
        <v>#DIV/0!</v>
      </c>
      <c r="F253" s="231" t="e">
        <f t="shared" si="300"/>
        <v>#DIV/0!</v>
      </c>
      <c r="G253" s="231" t="e">
        <f t="shared" si="301"/>
        <v>#DIV/0!</v>
      </c>
      <c r="H253" s="231" t="e">
        <f t="shared" si="307"/>
        <v>#DIV/0!</v>
      </c>
      <c r="I253" s="221" t="e">
        <f t="shared" si="308"/>
        <v>#DIV/0!</v>
      </c>
      <c r="J253" s="235" t="e">
        <f t="shared" si="309"/>
        <v>#DIV/0!</v>
      </c>
      <c r="K253" s="221" t="e">
        <f t="shared" si="310"/>
        <v>#DIV/0!</v>
      </c>
      <c r="L253" s="235" t="e">
        <f t="shared" si="311"/>
        <v>#DIV/0!</v>
      </c>
      <c r="M253" s="222" t="e">
        <f t="shared" si="305"/>
        <v>#DIV/0!</v>
      </c>
      <c r="N253" s="258"/>
    </row>
    <row r="254" spans="2:14" ht="18" hidden="1" outlineLevel="1">
      <c r="B254" s="230" t="s">
        <v>191</v>
      </c>
      <c r="C254" s="231">
        <f t="shared" si="238"/>
        <v>0</v>
      </c>
      <c r="D254" s="231"/>
      <c r="E254" s="231" t="e">
        <f t="shared" si="306"/>
        <v>#DIV/0!</v>
      </c>
      <c r="F254" s="231" t="e">
        <f t="shared" si="300"/>
        <v>#DIV/0!</v>
      </c>
      <c r="G254" s="231" t="e">
        <f t="shared" si="301"/>
        <v>#DIV/0!</v>
      </c>
      <c r="H254" s="231" t="e">
        <f t="shared" si="307"/>
        <v>#DIV/0!</v>
      </c>
      <c r="I254" s="221" t="e">
        <f t="shared" si="308"/>
        <v>#DIV/0!</v>
      </c>
      <c r="J254" s="235" t="e">
        <f t="shared" si="309"/>
        <v>#DIV/0!</v>
      </c>
      <c r="K254" s="221" t="e">
        <f t="shared" si="310"/>
        <v>#DIV/0!</v>
      </c>
      <c r="L254" s="235" t="e">
        <f t="shared" si="311"/>
        <v>#DIV/0!</v>
      </c>
      <c r="M254" s="222" t="e">
        <f t="shared" si="305"/>
        <v>#DIV/0!</v>
      </c>
      <c r="N254" s="258"/>
    </row>
    <row r="255" spans="2:14" ht="18" hidden="1" outlineLevel="1">
      <c r="B255" s="230" t="s">
        <v>192</v>
      </c>
      <c r="C255" s="231">
        <f t="shared" si="238"/>
        <v>0</v>
      </c>
      <c r="D255" s="231"/>
      <c r="E255" s="231" t="e">
        <f t="shared" si="306"/>
        <v>#DIV/0!</v>
      </c>
      <c r="F255" s="231" t="e">
        <f t="shared" si="300"/>
        <v>#DIV/0!</v>
      </c>
      <c r="G255" s="231" t="e">
        <f t="shared" si="301"/>
        <v>#DIV/0!</v>
      </c>
      <c r="H255" s="231" t="e">
        <f t="shared" si="307"/>
        <v>#DIV/0!</v>
      </c>
      <c r="I255" s="221" t="e">
        <f t="shared" si="308"/>
        <v>#DIV/0!</v>
      </c>
      <c r="J255" s="235" t="e">
        <f t="shared" si="309"/>
        <v>#DIV/0!</v>
      </c>
      <c r="K255" s="221" t="e">
        <f t="shared" si="310"/>
        <v>#DIV/0!</v>
      </c>
      <c r="L255" s="235" t="e">
        <f t="shared" si="311"/>
        <v>#DIV/0!</v>
      </c>
      <c r="M255" s="222" t="e">
        <f t="shared" si="305"/>
        <v>#DIV/0!</v>
      </c>
      <c r="N255" s="258"/>
    </row>
    <row r="256" spans="2:14" ht="18" hidden="1" outlineLevel="1">
      <c r="B256" s="230" t="s">
        <v>193</v>
      </c>
      <c r="C256" s="231">
        <f t="shared" si="238"/>
        <v>0</v>
      </c>
      <c r="D256" s="231"/>
      <c r="E256" s="231" t="e">
        <f t="shared" si="306"/>
        <v>#DIV/0!</v>
      </c>
      <c r="F256" s="231" t="e">
        <f t="shared" si="300"/>
        <v>#DIV/0!</v>
      </c>
      <c r="G256" s="231" t="e">
        <f t="shared" si="301"/>
        <v>#DIV/0!</v>
      </c>
      <c r="H256" s="231" t="e">
        <f t="shared" si="307"/>
        <v>#DIV/0!</v>
      </c>
      <c r="I256" s="221" t="e">
        <f t="shared" si="308"/>
        <v>#DIV/0!</v>
      </c>
      <c r="J256" s="235" t="e">
        <f t="shared" si="309"/>
        <v>#DIV/0!</v>
      </c>
      <c r="K256" s="221" t="e">
        <f t="shared" si="310"/>
        <v>#DIV/0!</v>
      </c>
      <c r="L256" s="235" t="e">
        <f t="shared" si="311"/>
        <v>#DIV/0!</v>
      </c>
      <c r="M256" s="222" t="e">
        <f t="shared" si="305"/>
        <v>#DIV/0!</v>
      </c>
      <c r="N256" s="258"/>
    </row>
    <row r="257" spans="2:14" s="223" customFormat="1" ht="41.55" customHeight="1" collapsed="1">
      <c r="B257" s="228">
        <v>20</v>
      </c>
      <c r="C257" s="229">
        <f t="shared" ref="C257:G283" si="312">SUM(C258:C269)</f>
        <v>0</v>
      </c>
      <c r="D257" s="229">
        <f t="shared" si="312"/>
        <v>0</v>
      </c>
      <c r="E257" s="229" t="e">
        <f t="shared" si="312"/>
        <v>#DIV/0!</v>
      </c>
      <c r="F257" s="229" t="e">
        <f t="shared" si="312"/>
        <v>#DIV/0!</v>
      </c>
      <c r="G257" s="229" t="e">
        <f t="shared" si="312"/>
        <v>#DIV/0!</v>
      </c>
      <c r="H257" s="229" t="e">
        <f t="shared" ref="H257:I257" si="313">H269</f>
        <v>#DIV/0!</v>
      </c>
      <c r="I257" s="224" t="e">
        <f t="shared" si="313"/>
        <v>#DIV/0!</v>
      </c>
      <c r="J257" s="234"/>
      <c r="K257" s="224" t="e">
        <f t="shared" si="254"/>
        <v>#DIV/0!</v>
      </c>
      <c r="L257" s="234"/>
      <c r="N257" s="259"/>
    </row>
    <row r="258" spans="2:14" ht="18" hidden="1" outlineLevel="1">
      <c r="B258" s="230" t="s">
        <v>182</v>
      </c>
      <c r="C258" s="231">
        <f t="shared" si="255"/>
        <v>0</v>
      </c>
      <c r="D258" s="231"/>
      <c r="E258" s="231" t="e">
        <f t="shared" ref="E258" si="314">H256*($H$5/12)</f>
        <v>#DIV/0!</v>
      </c>
      <c r="F258" s="231">
        <f t="shared" ref="F258:F269" si="315">D258*L258*$G$7</f>
        <v>0</v>
      </c>
      <c r="G258" s="231">
        <f t="shared" ref="G258:G269" si="316">D258*L258*17.2%</f>
        <v>0</v>
      </c>
      <c r="H258" s="231" t="e">
        <f t="shared" ref="H258" si="317">I258+K258</f>
        <v>#DIV/0!</v>
      </c>
      <c r="I258" s="221" t="e">
        <f t="shared" ref="I258" si="318">C258+I256</f>
        <v>#DIV/0!</v>
      </c>
      <c r="K258" s="221" t="e">
        <f t="shared" ref="K258" si="319">E258+K256</f>
        <v>#DIV/0!</v>
      </c>
      <c r="M258" s="222" t="e">
        <f t="shared" ref="M258:M269" si="320">I258+K258</f>
        <v>#DIV/0!</v>
      </c>
      <c r="N258" s="258"/>
    </row>
    <row r="259" spans="2:14" ht="18" hidden="1" outlineLevel="1">
      <c r="B259" s="230" t="s">
        <v>183</v>
      </c>
      <c r="C259" s="231">
        <f t="shared" si="255"/>
        <v>0</v>
      </c>
      <c r="D259" s="231"/>
      <c r="E259" s="231" t="e">
        <f t="shared" ref="E259:E269" si="321">H258*($H$5/12)</f>
        <v>#DIV/0!</v>
      </c>
      <c r="F259" s="231" t="e">
        <f t="shared" si="315"/>
        <v>#DIV/0!</v>
      </c>
      <c r="G259" s="231" t="e">
        <f t="shared" si="316"/>
        <v>#DIV/0!</v>
      </c>
      <c r="H259" s="231" t="e">
        <f t="shared" ref="H259:H269" si="322">I259+K259-F259-G259</f>
        <v>#DIV/0!</v>
      </c>
      <c r="I259" s="221" t="e">
        <f t="shared" ref="I259:I269" si="323">I258+C259-(D259*J258)</f>
        <v>#DIV/0!</v>
      </c>
      <c r="J259" s="235" t="e">
        <f t="shared" ref="J259:J269" si="324">I259/M259</f>
        <v>#DIV/0!</v>
      </c>
      <c r="K259" s="221" t="e">
        <f t="shared" ref="K259:K269" si="325">K258+E259-(D259*L258)</f>
        <v>#DIV/0!</v>
      </c>
      <c r="L259" s="235" t="e">
        <f t="shared" ref="L259:L269" si="326">K259/M259</f>
        <v>#DIV/0!</v>
      </c>
      <c r="M259" s="222" t="e">
        <f t="shared" si="320"/>
        <v>#DIV/0!</v>
      </c>
      <c r="N259" s="258"/>
    </row>
    <row r="260" spans="2:14" ht="18" hidden="1" outlineLevel="1">
      <c r="B260" s="230" t="s">
        <v>184</v>
      </c>
      <c r="C260" s="231">
        <f t="shared" si="255"/>
        <v>0</v>
      </c>
      <c r="D260" s="231"/>
      <c r="E260" s="231" t="e">
        <f t="shared" si="321"/>
        <v>#DIV/0!</v>
      </c>
      <c r="F260" s="231" t="e">
        <f t="shared" si="315"/>
        <v>#DIV/0!</v>
      </c>
      <c r="G260" s="231" t="e">
        <f t="shared" si="316"/>
        <v>#DIV/0!</v>
      </c>
      <c r="H260" s="231" t="e">
        <f t="shared" si="322"/>
        <v>#DIV/0!</v>
      </c>
      <c r="I260" s="221" t="e">
        <f t="shared" si="323"/>
        <v>#DIV/0!</v>
      </c>
      <c r="J260" s="235" t="e">
        <f t="shared" si="324"/>
        <v>#DIV/0!</v>
      </c>
      <c r="K260" s="221" t="e">
        <f t="shared" si="325"/>
        <v>#DIV/0!</v>
      </c>
      <c r="L260" s="235" t="e">
        <f t="shared" si="326"/>
        <v>#DIV/0!</v>
      </c>
      <c r="M260" s="222" t="e">
        <f t="shared" si="320"/>
        <v>#DIV/0!</v>
      </c>
      <c r="N260" s="258"/>
    </row>
    <row r="261" spans="2:14" ht="18" hidden="1" outlineLevel="1">
      <c r="B261" s="230" t="s">
        <v>185</v>
      </c>
      <c r="C261" s="231">
        <f t="shared" si="255"/>
        <v>0</v>
      </c>
      <c r="D261" s="231"/>
      <c r="E261" s="231" t="e">
        <f t="shared" si="321"/>
        <v>#DIV/0!</v>
      </c>
      <c r="F261" s="231" t="e">
        <f t="shared" si="315"/>
        <v>#DIV/0!</v>
      </c>
      <c r="G261" s="231" t="e">
        <f t="shared" si="316"/>
        <v>#DIV/0!</v>
      </c>
      <c r="H261" s="231" t="e">
        <f t="shared" si="322"/>
        <v>#DIV/0!</v>
      </c>
      <c r="I261" s="221" t="e">
        <f t="shared" si="323"/>
        <v>#DIV/0!</v>
      </c>
      <c r="J261" s="235" t="e">
        <f t="shared" si="324"/>
        <v>#DIV/0!</v>
      </c>
      <c r="K261" s="221" t="e">
        <f t="shared" si="325"/>
        <v>#DIV/0!</v>
      </c>
      <c r="L261" s="235" t="e">
        <f t="shared" si="326"/>
        <v>#DIV/0!</v>
      </c>
      <c r="M261" s="222" t="e">
        <f t="shared" si="320"/>
        <v>#DIV/0!</v>
      </c>
      <c r="N261" s="258"/>
    </row>
    <row r="262" spans="2:14" ht="18" hidden="1" outlineLevel="1">
      <c r="B262" s="230" t="s">
        <v>186</v>
      </c>
      <c r="C262" s="231">
        <f t="shared" si="255"/>
        <v>0</v>
      </c>
      <c r="D262" s="231"/>
      <c r="E262" s="231" t="e">
        <f t="shared" si="321"/>
        <v>#DIV/0!</v>
      </c>
      <c r="F262" s="231" t="e">
        <f t="shared" si="315"/>
        <v>#DIV/0!</v>
      </c>
      <c r="G262" s="231" t="e">
        <f t="shared" si="316"/>
        <v>#DIV/0!</v>
      </c>
      <c r="H262" s="231" t="e">
        <f t="shared" si="322"/>
        <v>#DIV/0!</v>
      </c>
      <c r="I262" s="221" t="e">
        <f t="shared" si="323"/>
        <v>#DIV/0!</v>
      </c>
      <c r="J262" s="235" t="e">
        <f t="shared" si="324"/>
        <v>#DIV/0!</v>
      </c>
      <c r="K262" s="221" t="e">
        <f t="shared" si="325"/>
        <v>#DIV/0!</v>
      </c>
      <c r="L262" s="235" t="e">
        <f t="shared" si="326"/>
        <v>#DIV/0!</v>
      </c>
      <c r="M262" s="222" t="e">
        <f t="shared" si="320"/>
        <v>#DIV/0!</v>
      </c>
      <c r="N262" s="258"/>
    </row>
    <row r="263" spans="2:14" ht="18" hidden="1" outlineLevel="1">
      <c r="B263" s="230" t="s">
        <v>187</v>
      </c>
      <c r="C263" s="231">
        <f t="shared" si="255"/>
        <v>0</v>
      </c>
      <c r="D263" s="231"/>
      <c r="E263" s="231" t="e">
        <f t="shared" si="321"/>
        <v>#DIV/0!</v>
      </c>
      <c r="F263" s="231" t="e">
        <f t="shared" si="315"/>
        <v>#DIV/0!</v>
      </c>
      <c r="G263" s="231" t="e">
        <f t="shared" si="316"/>
        <v>#DIV/0!</v>
      </c>
      <c r="H263" s="231" t="e">
        <f t="shared" si="322"/>
        <v>#DIV/0!</v>
      </c>
      <c r="I263" s="221" t="e">
        <f t="shared" si="323"/>
        <v>#DIV/0!</v>
      </c>
      <c r="J263" s="235" t="e">
        <f t="shared" si="324"/>
        <v>#DIV/0!</v>
      </c>
      <c r="K263" s="221" t="e">
        <f t="shared" si="325"/>
        <v>#DIV/0!</v>
      </c>
      <c r="L263" s="235" t="e">
        <f t="shared" si="326"/>
        <v>#DIV/0!</v>
      </c>
      <c r="M263" s="222" t="e">
        <f t="shared" si="320"/>
        <v>#DIV/0!</v>
      </c>
      <c r="N263" s="258"/>
    </row>
    <row r="264" spans="2:14" ht="18" hidden="1" outlineLevel="1">
      <c r="B264" s="230" t="s">
        <v>188</v>
      </c>
      <c r="C264" s="231">
        <f t="shared" si="255"/>
        <v>0</v>
      </c>
      <c r="D264" s="231"/>
      <c r="E264" s="231" t="e">
        <f t="shared" si="321"/>
        <v>#DIV/0!</v>
      </c>
      <c r="F264" s="231" t="e">
        <f t="shared" si="315"/>
        <v>#DIV/0!</v>
      </c>
      <c r="G264" s="231" t="e">
        <f t="shared" si="316"/>
        <v>#DIV/0!</v>
      </c>
      <c r="H264" s="231" t="e">
        <f t="shared" si="322"/>
        <v>#DIV/0!</v>
      </c>
      <c r="I264" s="221" t="e">
        <f t="shared" si="323"/>
        <v>#DIV/0!</v>
      </c>
      <c r="J264" s="235" t="e">
        <f t="shared" si="324"/>
        <v>#DIV/0!</v>
      </c>
      <c r="K264" s="221" t="e">
        <f t="shared" si="325"/>
        <v>#DIV/0!</v>
      </c>
      <c r="L264" s="235" t="e">
        <f t="shared" si="326"/>
        <v>#DIV/0!</v>
      </c>
      <c r="M264" s="222" t="e">
        <f t="shared" si="320"/>
        <v>#DIV/0!</v>
      </c>
      <c r="N264" s="258"/>
    </row>
    <row r="265" spans="2:14" ht="18" hidden="1" outlineLevel="1">
      <c r="B265" s="230" t="s">
        <v>189</v>
      </c>
      <c r="C265" s="231">
        <f t="shared" si="255"/>
        <v>0</v>
      </c>
      <c r="D265" s="231"/>
      <c r="E265" s="231" t="e">
        <f t="shared" si="321"/>
        <v>#DIV/0!</v>
      </c>
      <c r="F265" s="231" t="e">
        <f t="shared" si="315"/>
        <v>#DIV/0!</v>
      </c>
      <c r="G265" s="231" t="e">
        <f t="shared" si="316"/>
        <v>#DIV/0!</v>
      </c>
      <c r="H265" s="231" t="e">
        <f t="shared" si="322"/>
        <v>#DIV/0!</v>
      </c>
      <c r="I265" s="221" t="e">
        <f t="shared" si="323"/>
        <v>#DIV/0!</v>
      </c>
      <c r="J265" s="235" t="e">
        <f t="shared" si="324"/>
        <v>#DIV/0!</v>
      </c>
      <c r="K265" s="221" t="e">
        <f t="shared" si="325"/>
        <v>#DIV/0!</v>
      </c>
      <c r="L265" s="235" t="e">
        <f t="shared" si="326"/>
        <v>#DIV/0!</v>
      </c>
      <c r="M265" s="222" t="e">
        <f t="shared" si="320"/>
        <v>#DIV/0!</v>
      </c>
      <c r="N265" s="258"/>
    </row>
    <row r="266" spans="2:14" ht="18" hidden="1" outlineLevel="1">
      <c r="B266" s="230" t="s">
        <v>190</v>
      </c>
      <c r="C266" s="231">
        <f t="shared" si="255"/>
        <v>0</v>
      </c>
      <c r="D266" s="231"/>
      <c r="E266" s="231" t="e">
        <f t="shared" si="321"/>
        <v>#DIV/0!</v>
      </c>
      <c r="F266" s="231" t="e">
        <f t="shared" si="315"/>
        <v>#DIV/0!</v>
      </c>
      <c r="G266" s="231" t="e">
        <f t="shared" si="316"/>
        <v>#DIV/0!</v>
      </c>
      <c r="H266" s="231" t="e">
        <f t="shared" si="322"/>
        <v>#DIV/0!</v>
      </c>
      <c r="I266" s="221" t="e">
        <f t="shared" si="323"/>
        <v>#DIV/0!</v>
      </c>
      <c r="J266" s="235" t="e">
        <f t="shared" si="324"/>
        <v>#DIV/0!</v>
      </c>
      <c r="K266" s="221" t="e">
        <f t="shared" si="325"/>
        <v>#DIV/0!</v>
      </c>
      <c r="L266" s="235" t="e">
        <f t="shared" si="326"/>
        <v>#DIV/0!</v>
      </c>
      <c r="M266" s="222" t="e">
        <f t="shared" si="320"/>
        <v>#DIV/0!</v>
      </c>
      <c r="N266" s="258"/>
    </row>
    <row r="267" spans="2:14" ht="18" hidden="1" outlineLevel="1">
      <c r="B267" s="230" t="s">
        <v>191</v>
      </c>
      <c r="C267" s="231">
        <f t="shared" si="255"/>
        <v>0</v>
      </c>
      <c r="D267" s="231"/>
      <c r="E267" s="231" t="e">
        <f t="shared" si="321"/>
        <v>#DIV/0!</v>
      </c>
      <c r="F267" s="231" t="e">
        <f t="shared" si="315"/>
        <v>#DIV/0!</v>
      </c>
      <c r="G267" s="231" t="e">
        <f t="shared" si="316"/>
        <v>#DIV/0!</v>
      </c>
      <c r="H267" s="231" t="e">
        <f t="shared" si="322"/>
        <v>#DIV/0!</v>
      </c>
      <c r="I267" s="221" t="e">
        <f t="shared" si="323"/>
        <v>#DIV/0!</v>
      </c>
      <c r="J267" s="235" t="e">
        <f t="shared" si="324"/>
        <v>#DIV/0!</v>
      </c>
      <c r="K267" s="221" t="e">
        <f t="shared" si="325"/>
        <v>#DIV/0!</v>
      </c>
      <c r="L267" s="235" t="e">
        <f t="shared" si="326"/>
        <v>#DIV/0!</v>
      </c>
      <c r="M267" s="222" t="e">
        <f t="shared" si="320"/>
        <v>#DIV/0!</v>
      </c>
      <c r="N267" s="258"/>
    </row>
    <row r="268" spans="2:14" ht="18" hidden="1" outlineLevel="1">
      <c r="B268" s="230" t="s">
        <v>192</v>
      </c>
      <c r="C268" s="231">
        <f t="shared" si="255"/>
        <v>0</v>
      </c>
      <c r="D268" s="231"/>
      <c r="E268" s="231" t="e">
        <f t="shared" si="321"/>
        <v>#DIV/0!</v>
      </c>
      <c r="F268" s="231" t="e">
        <f t="shared" si="315"/>
        <v>#DIV/0!</v>
      </c>
      <c r="G268" s="231" t="e">
        <f t="shared" si="316"/>
        <v>#DIV/0!</v>
      </c>
      <c r="H268" s="231" t="e">
        <f t="shared" si="322"/>
        <v>#DIV/0!</v>
      </c>
      <c r="I268" s="221" t="e">
        <f t="shared" si="323"/>
        <v>#DIV/0!</v>
      </c>
      <c r="J268" s="235" t="e">
        <f t="shared" si="324"/>
        <v>#DIV/0!</v>
      </c>
      <c r="K268" s="221" t="e">
        <f t="shared" si="325"/>
        <v>#DIV/0!</v>
      </c>
      <c r="L268" s="235" t="e">
        <f t="shared" si="326"/>
        <v>#DIV/0!</v>
      </c>
      <c r="M268" s="222" t="e">
        <f t="shared" si="320"/>
        <v>#DIV/0!</v>
      </c>
      <c r="N268" s="258"/>
    </row>
    <row r="269" spans="2:14" ht="18" hidden="1" outlineLevel="1">
      <c r="B269" s="230" t="s">
        <v>193</v>
      </c>
      <c r="C269" s="231">
        <f t="shared" si="255"/>
        <v>0</v>
      </c>
      <c r="D269" s="231"/>
      <c r="E269" s="231" t="e">
        <f t="shared" si="321"/>
        <v>#DIV/0!</v>
      </c>
      <c r="F269" s="231" t="e">
        <f t="shared" si="315"/>
        <v>#DIV/0!</v>
      </c>
      <c r="G269" s="231" t="e">
        <f t="shared" si="316"/>
        <v>#DIV/0!</v>
      </c>
      <c r="H269" s="231" t="e">
        <f t="shared" si="322"/>
        <v>#DIV/0!</v>
      </c>
      <c r="I269" s="221" t="e">
        <f t="shared" si="323"/>
        <v>#DIV/0!</v>
      </c>
      <c r="J269" s="235" t="e">
        <f t="shared" si="324"/>
        <v>#DIV/0!</v>
      </c>
      <c r="K269" s="221" t="e">
        <f t="shared" si="325"/>
        <v>#DIV/0!</v>
      </c>
      <c r="L269" s="235" t="e">
        <f t="shared" si="326"/>
        <v>#DIV/0!</v>
      </c>
      <c r="M269" s="222" t="e">
        <f t="shared" si="320"/>
        <v>#DIV/0!</v>
      </c>
      <c r="N269" s="258"/>
    </row>
    <row r="270" spans="2:14" s="223" customFormat="1" ht="41.55" customHeight="1" collapsed="1">
      <c r="B270" s="228">
        <v>21</v>
      </c>
      <c r="C270" s="229">
        <f t="shared" si="297"/>
        <v>0</v>
      </c>
      <c r="D270" s="229">
        <f t="shared" si="297"/>
        <v>0</v>
      </c>
      <c r="E270" s="229" t="e">
        <f t="shared" si="297"/>
        <v>#DIV/0!</v>
      </c>
      <c r="F270" s="229" t="e">
        <f t="shared" si="297"/>
        <v>#DIV/0!</v>
      </c>
      <c r="G270" s="229" t="e">
        <f t="shared" si="297"/>
        <v>#DIV/0!</v>
      </c>
      <c r="H270" s="229" t="e">
        <f t="shared" ref="H270:I270" si="327">H282</f>
        <v>#DIV/0!</v>
      </c>
      <c r="I270" s="224" t="e">
        <f t="shared" si="327"/>
        <v>#DIV/0!</v>
      </c>
      <c r="J270" s="234"/>
      <c r="K270" s="224" t="e">
        <f t="shared" ref="K270:K322" si="328">K282</f>
        <v>#DIV/0!</v>
      </c>
      <c r="L270" s="234"/>
      <c r="N270" s="257"/>
    </row>
    <row r="271" spans="2:14" ht="18" hidden="1" outlineLevel="1">
      <c r="B271" s="230" t="s">
        <v>182</v>
      </c>
      <c r="C271" s="231">
        <f t="shared" ref="C271:C334" si="329">$C$7-($C$7*$E$7)</f>
        <v>0</v>
      </c>
      <c r="D271" s="231"/>
      <c r="E271" s="231" t="e">
        <f t="shared" ref="E271" si="330">H269*($H$5/12)</f>
        <v>#DIV/0!</v>
      </c>
      <c r="F271" s="231">
        <f t="shared" ref="F271:F282" si="331">D271*L271*$G$7</f>
        <v>0</v>
      </c>
      <c r="G271" s="231">
        <f t="shared" ref="G271:G282" si="332">D271*L271*17.2%</f>
        <v>0</v>
      </c>
      <c r="H271" s="231" t="e">
        <f t="shared" ref="H271" si="333">I271+K271</f>
        <v>#DIV/0!</v>
      </c>
      <c r="I271" s="221" t="e">
        <f t="shared" ref="I271" si="334">C271+I269</f>
        <v>#DIV/0!</v>
      </c>
      <c r="K271" s="221" t="e">
        <f t="shared" ref="K271" si="335">E271+K269</f>
        <v>#DIV/0!</v>
      </c>
      <c r="M271" s="222" t="e">
        <f t="shared" ref="M271:M282" si="336">I271+K271</f>
        <v>#DIV/0!</v>
      </c>
      <c r="N271" s="258"/>
    </row>
    <row r="272" spans="2:14" ht="18" hidden="1" outlineLevel="1">
      <c r="B272" s="230" t="s">
        <v>183</v>
      </c>
      <c r="C272" s="231">
        <f t="shared" si="329"/>
        <v>0</v>
      </c>
      <c r="D272" s="231"/>
      <c r="E272" s="231" t="e">
        <f t="shared" ref="E272:E282" si="337">H271*($H$5/12)</f>
        <v>#DIV/0!</v>
      </c>
      <c r="F272" s="231" t="e">
        <f t="shared" si="331"/>
        <v>#DIV/0!</v>
      </c>
      <c r="G272" s="231" t="e">
        <f t="shared" si="332"/>
        <v>#DIV/0!</v>
      </c>
      <c r="H272" s="231" t="e">
        <f t="shared" ref="H272:H282" si="338">I272+K272-F272-G272</f>
        <v>#DIV/0!</v>
      </c>
      <c r="I272" s="221" t="e">
        <f t="shared" ref="I272:I282" si="339">I271+C272-(D272*J271)</f>
        <v>#DIV/0!</v>
      </c>
      <c r="J272" s="235" t="e">
        <f t="shared" ref="J272:J282" si="340">I272/M272</f>
        <v>#DIV/0!</v>
      </c>
      <c r="K272" s="221" t="e">
        <f t="shared" ref="K272:K282" si="341">K271+E272-(D272*L271)</f>
        <v>#DIV/0!</v>
      </c>
      <c r="L272" s="235" t="e">
        <f t="shared" ref="L272:L282" si="342">K272/M272</f>
        <v>#DIV/0!</v>
      </c>
      <c r="M272" s="222" t="e">
        <f t="shared" si="336"/>
        <v>#DIV/0!</v>
      </c>
      <c r="N272" s="258"/>
    </row>
    <row r="273" spans="2:14" ht="18" hidden="1" outlineLevel="1">
      <c r="B273" s="230" t="s">
        <v>184</v>
      </c>
      <c r="C273" s="231">
        <f t="shared" si="329"/>
        <v>0</v>
      </c>
      <c r="D273" s="231"/>
      <c r="E273" s="231" t="e">
        <f t="shared" si="337"/>
        <v>#DIV/0!</v>
      </c>
      <c r="F273" s="231" t="e">
        <f t="shared" si="331"/>
        <v>#DIV/0!</v>
      </c>
      <c r="G273" s="231" t="e">
        <f t="shared" si="332"/>
        <v>#DIV/0!</v>
      </c>
      <c r="H273" s="231" t="e">
        <f t="shared" si="338"/>
        <v>#DIV/0!</v>
      </c>
      <c r="I273" s="221" t="e">
        <f t="shared" si="339"/>
        <v>#DIV/0!</v>
      </c>
      <c r="J273" s="235" t="e">
        <f t="shared" si="340"/>
        <v>#DIV/0!</v>
      </c>
      <c r="K273" s="221" t="e">
        <f t="shared" si="341"/>
        <v>#DIV/0!</v>
      </c>
      <c r="L273" s="235" t="e">
        <f t="shared" si="342"/>
        <v>#DIV/0!</v>
      </c>
      <c r="M273" s="222" t="e">
        <f t="shared" si="336"/>
        <v>#DIV/0!</v>
      </c>
      <c r="N273" s="258"/>
    </row>
    <row r="274" spans="2:14" ht="18" hidden="1" outlineLevel="1">
      <c r="B274" s="230" t="s">
        <v>185</v>
      </c>
      <c r="C274" s="231">
        <f t="shared" si="329"/>
        <v>0</v>
      </c>
      <c r="D274" s="231"/>
      <c r="E274" s="231" t="e">
        <f t="shared" si="337"/>
        <v>#DIV/0!</v>
      </c>
      <c r="F274" s="231" t="e">
        <f t="shared" si="331"/>
        <v>#DIV/0!</v>
      </c>
      <c r="G274" s="231" t="e">
        <f t="shared" si="332"/>
        <v>#DIV/0!</v>
      </c>
      <c r="H274" s="231" t="e">
        <f t="shared" si="338"/>
        <v>#DIV/0!</v>
      </c>
      <c r="I274" s="221" t="e">
        <f t="shared" si="339"/>
        <v>#DIV/0!</v>
      </c>
      <c r="J274" s="235" t="e">
        <f t="shared" si="340"/>
        <v>#DIV/0!</v>
      </c>
      <c r="K274" s="221" t="e">
        <f t="shared" si="341"/>
        <v>#DIV/0!</v>
      </c>
      <c r="L274" s="235" t="e">
        <f t="shared" si="342"/>
        <v>#DIV/0!</v>
      </c>
      <c r="M274" s="222" t="e">
        <f t="shared" si="336"/>
        <v>#DIV/0!</v>
      </c>
      <c r="N274" s="258"/>
    </row>
    <row r="275" spans="2:14" ht="18" hidden="1" outlineLevel="1">
      <c r="B275" s="230" t="s">
        <v>186</v>
      </c>
      <c r="C275" s="231">
        <f t="shared" si="329"/>
        <v>0</v>
      </c>
      <c r="D275" s="231"/>
      <c r="E275" s="231" t="e">
        <f t="shared" si="337"/>
        <v>#DIV/0!</v>
      </c>
      <c r="F275" s="231" t="e">
        <f t="shared" si="331"/>
        <v>#DIV/0!</v>
      </c>
      <c r="G275" s="231" t="e">
        <f t="shared" si="332"/>
        <v>#DIV/0!</v>
      </c>
      <c r="H275" s="231" t="e">
        <f t="shared" si="338"/>
        <v>#DIV/0!</v>
      </c>
      <c r="I275" s="221" t="e">
        <f t="shared" si="339"/>
        <v>#DIV/0!</v>
      </c>
      <c r="J275" s="235" t="e">
        <f t="shared" si="340"/>
        <v>#DIV/0!</v>
      </c>
      <c r="K275" s="221" t="e">
        <f t="shared" si="341"/>
        <v>#DIV/0!</v>
      </c>
      <c r="L275" s="235" t="e">
        <f t="shared" si="342"/>
        <v>#DIV/0!</v>
      </c>
      <c r="M275" s="222" t="e">
        <f t="shared" si="336"/>
        <v>#DIV/0!</v>
      </c>
      <c r="N275" s="258"/>
    </row>
    <row r="276" spans="2:14" ht="18" hidden="1" outlineLevel="1">
      <c r="B276" s="230" t="s">
        <v>187</v>
      </c>
      <c r="C276" s="231">
        <f t="shared" si="329"/>
        <v>0</v>
      </c>
      <c r="D276" s="231"/>
      <c r="E276" s="231" t="e">
        <f t="shared" si="337"/>
        <v>#DIV/0!</v>
      </c>
      <c r="F276" s="231" t="e">
        <f t="shared" si="331"/>
        <v>#DIV/0!</v>
      </c>
      <c r="G276" s="231" t="e">
        <f t="shared" si="332"/>
        <v>#DIV/0!</v>
      </c>
      <c r="H276" s="231" t="e">
        <f t="shared" si="338"/>
        <v>#DIV/0!</v>
      </c>
      <c r="I276" s="221" t="e">
        <f t="shared" si="339"/>
        <v>#DIV/0!</v>
      </c>
      <c r="J276" s="235" t="e">
        <f t="shared" si="340"/>
        <v>#DIV/0!</v>
      </c>
      <c r="K276" s="221" t="e">
        <f t="shared" si="341"/>
        <v>#DIV/0!</v>
      </c>
      <c r="L276" s="235" t="e">
        <f t="shared" si="342"/>
        <v>#DIV/0!</v>
      </c>
      <c r="M276" s="222" t="e">
        <f t="shared" si="336"/>
        <v>#DIV/0!</v>
      </c>
      <c r="N276" s="258"/>
    </row>
    <row r="277" spans="2:14" ht="18" hidden="1" outlineLevel="1">
      <c r="B277" s="230" t="s">
        <v>188</v>
      </c>
      <c r="C277" s="231">
        <f t="shared" si="329"/>
        <v>0</v>
      </c>
      <c r="D277" s="231"/>
      <c r="E277" s="231" t="e">
        <f t="shared" si="337"/>
        <v>#DIV/0!</v>
      </c>
      <c r="F277" s="231" t="e">
        <f t="shared" si="331"/>
        <v>#DIV/0!</v>
      </c>
      <c r="G277" s="231" t="e">
        <f t="shared" si="332"/>
        <v>#DIV/0!</v>
      </c>
      <c r="H277" s="231" t="e">
        <f t="shared" si="338"/>
        <v>#DIV/0!</v>
      </c>
      <c r="I277" s="221" t="e">
        <f t="shared" si="339"/>
        <v>#DIV/0!</v>
      </c>
      <c r="J277" s="235" t="e">
        <f t="shared" si="340"/>
        <v>#DIV/0!</v>
      </c>
      <c r="K277" s="221" t="e">
        <f t="shared" si="341"/>
        <v>#DIV/0!</v>
      </c>
      <c r="L277" s="235" t="e">
        <f t="shared" si="342"/>
        <v>#DIV/0!</v>
      </c>
      <c r="M277" s="222" t="e">
        <f t="shared" si="336"/>
        <v>#DIV/0!</v>
      </c>
      <c r="N277" s="258"/>
    </row>
    <row r="278" spans="2:14" ht="18" hidden="1" outlineLevel="1">
      <c r="B278" s="230" t="s">
        <v>189</v>
      </c>
      <c r="C278" s="231">
        <f t="shared" si="329"/>
        <v>0</v>
      </c>
      <c r="D278" s="231"/>
      <c r="E278" s="231" t="e">
        <f t="shared" si="337"/>
        <v>#DIV/0!</v>
      </c>
      <c r="F278" s="231" t="e">
        <f t="shared" si="331"/>
        <v>#DIV/0!</v>
      </c>
      <c r="G278" s="231" t="e">
        <f t="shared" si="332"/>
        <v>#DIV/0!</v>
      </c>
      <c r="H278" s="231" t="e">
        <f t="shared" si="338"/>
        <v>#DIV/0!</v>
      </c>
      <c r="I278" s="221" t="e">
        <f t="shared" si="339"/>
        <v>#DIV/0!</v>
      </c>
      <c r="J278" s="235" t="e">
        <f t="shared" si="340"/>
        <v>#DIV/0!</v>
      </c>
      <c r="K278" s="221" t="e">
        <f t="shared" si="341"/>
        <v>#DIV/0!</v>
      </c>
      <c r="L278" s="235" t="e">
        <f t="shared" si="342"/>
        <v>#DIV/0!</v>
      </c>
      <c r="M278" s="222" t="e">
        <f t="shared" si="336"/>
        <v>#DIV/0!</v>
      </c>
      <c r="N278" s="258"/>
    </row>
    <row r="279" spans="2:14" ht="18" hidden="1" outlineLevel="1">
      <c r="B279" s="230" t="s">
        <v>190</v>
      </c>
      <c r="C279" s="231">
        <f t="shared" si="329"/>
        <v>0</v>
      </c>
      <c r="D279" s="231"/>
      <c r="E279" s="231" t="e">
        <f t="shared" si="337"/>
        <v>#DIV/0!</v>
      </c>
      <c r="F279" s="231" t="e">
        <f t="shared" si="331"/>
        <v>#DIV/0!</v>
      </c>
      <c r="G279" s="231" t="e">
        <f t="shared" si="332"/>
        <v>#DIV/0!</v>
      </c>
      <c r="H279" s="231" t="e">
        <f t="shared" si="338"/>
        <v>#DIV/0!</v>
      </c>
      <c r="I279" s="221" t="e">
        <f t="shared" si="339"/>
        <v>#DIV/0!</v>
      </c>
      <c r="J279" s="235" t="e">
        <f t="shared" si="340"/>
        <v>#DIV/0!</v>
      </c>
      <c r="K279" s="221" t="e">
        <f t="shared" si="341"/>
        <v>#DIV/0!</v>
      </c>
      <c r="L279" s="235" t="e">
        <f t="shared" si="342"/>
        <v>#DIV/0!</v>
      </c>
      <c r="M279" s="222" t="e">
        <f t="shared" si="336"/>
        <v>#DIV/0!</v>
      </c>
      <c r="N279" s="258"/>
    </row>
    <row r="280" spans="2:14" ht="18" hidden="1" outlineLevel="1">
      <c r="B280" s="230" t="s">
        <v>191</v>
      </c>
      <c r="C280" s="231">
        <f t="shared" si="329"/>
        <v>0</v>
      </c>
      <c r="D280" s="231"/>
      <c r="E280" s="231" t="e">
        <f t="shared" si="337"/>
        <v>#DIV/0!</v>
      </c>
      <c r="F280" s="231" t="e">
        <f t="shared" si="331"/>
        <v>#DIV/0!</v>
      </c>
      <c r="G280" s="231" t="e">
        <f t="shared" si="332"/>
        <v>#DIV/0!</v>
      </c>
      <c r="H280" s="231" t="e">
        <f t="shared" si="338"/>
        <v>#DIV/0!</v>
      </c>
      <c r="I280" s="221" t="e">
        <f t="shared" si="339"/>
        <v>#DIV/0!</v>
      </c>
      <c r="J280" s="235" t="e">
        <f t="shared" si="340"/>
        <v>#DIV/0!</v>
      </c>
      <c r="K280" s="221" t="e">
        <f t="shared" si="341"/>
        <v>#DIV/0!</v>
      </c>
      <c r="L280" s="235" t="e">
        <f t="shared" si="342"/>
        <v>#DIV/0!</v>
      </c>
      <c r="M280" s="222" t="e">
        <f t="shared" si="336"/>
        <v>#DIV/0!</v>
      </c>
      <c r="N280" s="258"/>
    </row>
    <row r="281" spans="2:14" ht="18" hidden="1" outlineLevel="1">
      <c r="B281" s="230" t="s">
        <v>192</v>
      </c>
      <c r="C281" s="231">
        <f t="shared" si="329"/>
        <v>0</v>
      </c>
      <c r="D281" s="231"/>
      <c r="E281" s="231" t="e">
        <f t="shared" si="337"/>
        <v>#DIV/0!</v>
      </c>
      <c r="F281" s="231" t="e">
        <f t="shared" si="331"/>
        <v>#DIV/0!</v>
      </c>
      <c r="G281" s="231" t="e">
        <f t="shared" si="332"/>
        <v>#DIV/0!</v>
      </c>
      <c r="H281" s="231" t="e">
        <f t="shared" si="338"/>
        <v>#DIV/0!</v>
      </c>
      <c r="I281" s="221" t="e">
        <f t="shared" si="339"/>
        <v>#DIV/0!</v>
      </c>
      <c r="J281" s="235" t="e">
        <f t="shared" si="340"/>
        <v>#DIV/0!</v>
      </c>
      <c r="K281" s="221" t="e">
        <f t="shared" si="341"/>
        <v>#DIV/0!</v>
      </c>
      <c r="L281" s="235" t="e">
        <f t="shared" si="342"/>
        <v>#DIV/0!</v>
      </c>
      <c r="M281" s="222" t="e">
        <f t="shared" si="336"/>
        <v>#DIV/0!</v>
      </c>
      <c r="N281" s="258"/>
    </row>
    <row r="282" spans="2:14" ht="18" hidden="1" outlineLevel="1">
      <c r="B282" s="230" t="s">
        <v>193</v>
      </c>
      <c r="C282" s="231">
        <f t="shared" si="329"/>
        <v>0</v>
      </c>
      <c r="D282" s="231"/>
      <c r="E282" s="231" t="e">
        <f t="shared" si="337"/>
        <v>#DIV/0!</v>
      </c>
      <c r="F282" s="231" t="e">
        <f t="shared" si="331"/>
        <v>#DIV/0!</v>
      </c>
      <c r="G282" s="231" t="e">
        <f t="shared" si="332"/>
        <v>#DIV/0!</v>
      </c>
      <c r="H282" s="231" t="e">
        <f t="shared" si="338"/>
        <v>#DIV/0!</v>
      </c>
      <c r="I282" s="221" t="e">
        <f t="shared" si="339"/>
        <v>#DIV/0!</v>
      </c>
      <c r="J282" s="235" t="e">
        <f t="shared" si="340"/>
        <v>#DIV/0!</v>
      </c>
      <c r="K282" s="221" t="e">
        <f t="shared" si="341"/>
        <v>#DIV/0!</v>
      </c>
      <c r="L282" s="235" t="e">
        <f t="shared" si="342"/>
        <v>#DIV/0!</v>
      </c>
      <c r="M282" s="222" t="e">
        <f t="shared" si="336"/>
        <v>#DIV/0!</v>
      </c>
      <c r="N282" s="258"/>
    </row>
    <row r="283" spans="2:14" s="223" customFormat="1" ht="41.55" customHeight="1" collapsed="1">
      <c r="B283" s="228">
        <v>22</v>
      </c>
      <c r="C283" s="229">
        <f t="shared" si="312"/>
        <v>0</v>
      </c>
      <c r="D283" s="229">
        <f t="shared" si="312"/>
        <v>0</v>
      </c>
      <c r="E283" s="229" t="e">
        <f t="shared" si="312"/>
        <v>#DIV/0!</v>
      </c>
      <c r="F283" s="229" t="e">
        <f t="shared" si="312"/>
        <v>#DIV/0!</v>
      </c>
      <c r="G283" s="229" t="e">
        <f t="shared" si="312"/>
        <v>#DIV/0!</v>
      </c>
      <c r="H283" s="229" t="e">
        <f t="shared" ref="H283:I283" si="343">H295</f>
        <v>#DIV/0!</v>
      </c>
      <c r="I283" s="224" t="e">
        <f t="shared" si="343"/>
        <v>#DIV/0!</v>
      </c>
      <c r="J283" s="234"/>
      <c r="K283" s="224" t="e">
        <f t="shared" ref="K283:K335" si="344">K295</f>
        <v>#DIV/0!</v>
      </c>
      <c r="L283" s="234"/>
      <c r="N283" s="257"/>
    </row>
    <row r="284" spans="2:14" ht="18" hidden="1" outlineLevel="1">
      <c r="B284" s="230" t="s">
        <v>182</v>
      </c>
      <c r="C284" s="231">
        <f t="shared" ref="C284:C347" si="345">$C$7-($C$7*$E$7)</f>
        <v>0</v>
      </c>
      <c r="D284" s="231"/>
      <c r="E284" s="231" t="e">
        <f t="shared" ref="E284" si="346">H282*($H$5/12)</f>
        <v>#DIV/0!</v>
      </c>
      <c r="F284" s="231">
        <f t="shared" ref="F284:F295" si="347">D284*L284*$G$7</f>
        <v>0</v>
      </c>
      <c r="G284" s="231">
        <f t="shared" ref="G284:G295" si="348">D284*L284*17.2%</f>
        <v>0</v>
      </c>
      <c r="H284" s="231" t="e">
        <f t="shared" ref="H284" si="349">I284+K284</f>
        <v>#DIV/0!</v>
      </c>
      <c r="I284" s="221" t="e">
        <f t="shared" ref="I284" si="350">C284+I282</f>
        <v>#DIV/0!</v>
      </c>
      <c r="K284" s="221" t="e">
        <f t="shared" ref="K284" si="351">E284+K282</f>
        <v>#DIV/0!</v>
      </c>
      <c r="M284" s="222" t="e">
        <f t="shared" ref="M284:M295" si="352">I284+K284</f>
        <v>#DIV/0!</v>
      </c>
      <c r="N284" s="258"/>
    </row>
    <row r="285" spans="2:14" ht="18" hidden="1" outlineLevel="1">
      <c r="B285" s="230" t="s">
        <v>183</v>
      </c>
      <c r="C285" s="231">
        <f t="shared" si="345"/>
        <v>0</v>
      </c>
      <c r="D285" s="231"/>
      <c r="E285" s="231" t="e">
        <f t="shared" ref="E285:E295" si="353">H284*($H$5/12)</f>
        <v>#DIV/0!</v>
      </c>
      <c r="F285" s="231" t="e">
        <f t="shared" si="347"/>
        <v>#DIV/0!</v>
      </c>
      <c r="G285" s="231" t="e">
        <f t="shared" si="348"/>
        <v>#DIV/0!</v>
      </c>
      <c r="H285" s="231" t="e">
        <f t="shared" ref="H285:H295" si="354">I285+K285-F285-G285</f>
        <v>#DIV/0!</v>
      </c>
      <c r="I285" s="221" t="e">
        <f t="shared" ref="I285:I295" si="355">I284+C285-(D285*J284)</f>
        <v>#DIV/0!</v>
      </c>
      <c r="J285" s="235" t="e">
        <f t="shared" ref="J285:J295" si="356">I285/M285</f>
        <v>#DIV/0!</v>
      </c>
      <c r="K285" s="221" t="e">
        <f t="shared" ref="K285:K295" si="357">K284+E285-(D285*L284)</f>
        <v>#DIV/0!</v>
      </c>
      <c r="L285" s="235" t="e">
        <f t="shared" ref="L285:L295" si="358">K285/M285</f>
        <v>#DIV/0!</v>
      </c>
      <c r="M285" s="222" t="e">
        <f t="shared" si="352"/>
        <v>#DIV/0!</v>
      </c>
      <c r="N285" s="258"/>
    </row>
    <row r="286" spans="2:14" ht="18" hidden="1" outlineLevel="1">
      <c r="B286" s="230" t="s">
        <v>184</v>
      </c>
      <c r="C286" s="231">
        <f t="shared" si="345"/>
        <v>0</v>
      </c>
      <c r="D286" s="231"/>
      <c r="E286" s="231" t="e">
        <f t="shared" si="353"/>
        <v>#DIV/0!</v>
      </c>
      <c r="F286" s="231" t="e">
        <f t="shared" si="347"/>
        <v>#DIV/0!</v>
      </c>
      <c r="G286" s="231" t="e">
        <f t="shared" si="348"/>
        <v>#DIV/0!</v>
      </c>
      <c r="H286" s="231" t="e">
        <f t="shared" si="354"/>
        <v>#DIV/0!</v>
      </c>
      <c r="I286" s="221" t="e">
        <f t="shared" si="355"/>
        <v>#DIV/0!</v>
      </c>
      <c r="J286" s="235" t="e">
        <f t="shared" si="356"/>
        <v>#DIV/0!</v>
      </c>
      <c r="K286" s="221" t="e">
        <f t="shared" si="357"/>
        <v>#DIV/0!</v>
      </c>
      <c r="L286" s="235" t="e">
        <f t="shared" si="358"/>
        <v>#DIV/0!</v>
      </c>
      <c r="M286" s="222" t="e">
        <f t="shared" si="352"/>
        <v>#DIV/0!</v>
      </c>
      <c r="N286" s="258"/>
    </row>
    <row r="287" spans="2:14" ht="18" hidden="1" outlineLevel="1">
      <c r="B287" s="230" t="s">
        <v>185</v>
      </c>
      <c r="C287" s="231">
        <f t="shared" si="345"/>
        <v>0</v>
      </c>
      <c r="D287" s="231"/>
      <c r="E287" s="231" t="e">
        <f t="shared" si="353"/>
        <v>#DIV/0!</v>
      </c>
      <c r="F287" s="231" t="e">
        <f t="shared" si="347"/>
        <v>#DIV/0!</v>
      </c>
      <c r="G287" s="231" t="e">
        <f t="shared" si="348"/>
        <v>#DIV/0!</v>
      </c>
      <c r="H287" s="231" t="e">
        <f t="shared" si="354"/>
        <v>#DIV/0!</v>
      </c>
      <c r="I287" s="221" t="e">
        <f t="shared" si="355"/>
        <v>#DIV/0!</v>
      </c>
      <c r="J287" s="235" t="e">
        <f t="shared" si="356"/>
        <v>#DIV/0!</v>
      </c>
      <c r="K287" s="221" t="e">
        <f t="shared" si="357"/>
        <v>#DIV/0!</v>
      </c>
      <c r="L287" s="235" t="e">
        <f t="shared" si="358"/>
        <v>#DIV/0!</v>
      </c>
      <c r="M287" s="222" t="e">
        <f t="shared" si="352"/>
        <v>#DIV/0!</v>
      </c>
      <c r="N287" s="258"/>
    </row>
    <row r="288" spans="2:14" ht="18" hidden="1" outlineLevel="1">
      <c r="B288" s="230" t="s">
        <v>186</v>
      </c>
      <c r="C288" s="231">
        <f t="shared" si="345"/>
        <v>0</v>
      </c>
      <c r="D288" s="231"/>
      <c r="E288" s="231" t="e">
        <f t="shared" si="353"/>
        <v>#DIV/0!</v>
      </c>
      <c r="F288" s="231" t="e">
        <f t="shared" si="347"/>
        <v>#DIV/0!</v>
      </c>
      <c r="G288" s="231" t="e">
        <f t="shared" si="348"/>
        <v>#DIV/0!</v>
      </c>
      <c r="H288" s="231" t="e">
        <f t="shared" si="354"/>
        <v>#DIV/0!</v>
      </c>
      <c r="I288" s="221" t="e">
        <f t="shared" si="355"/>
        <v>#DIV/0!</v>
      </c>
      <c r="J288" s="235" t="e">
        <f t="shared" si="356"/>
        <v>#DIV/0!</v>
      </c>
      <c r="K288" s="221" t="e">
        <f t="shared" si="357"/>
        <v>#DIV/0!</v>
      </c>
      <c r="L288" s="235" t="e">
        <f t="shared" si="358"/>
        <v>#DIV/0!</v>
      </c>
      <c r="M288" s="222" t="e">
        <f t="shared" si="352"/>
        <v>#DIV/0!</v>
      </c>
      <c r="N288" s="258"/>
    </row>
    <row r="289" spans="2:14" ht="18" hidden="1" outlineLevel="1">
      <c r="B289" s="230" t="s">
        <v>187</v>
      </c>
      <c r="C289" s="231">
        <f t="shared" si="345"/>
        <v>0</v>
      </c>
      <c r="D289" s="231"/>
      <c r="E289" s="231" t="e">
        <f t="shared" si="353"/>
        <v>#DIV/0!</v>
      </c>
      <c r="F289" s="231" t="e">
        <f t="shared" si="347"/>
        <v>#DIV/0!</v>
      </c>
      <c r="G289" s="231" t="e">
        <f t="shared" si="348"/>
        <v>#DIV/0!</v>
      </c>
      <c r="H289" s="231" t="e">
        <f t="shared" si="354"/>
        <v>#DIV/0!</v>
      </c>
      <c r="I289" s="221" t="e">
        <f t="shared" si="355"/>
        <v>#DIV/0!</v>
      </c>
      <c r="J289" s="235" t="e">
        <f t="shared" si="356"/>
        <v>#DIV/0!</v>
      </c>
      <c r="K289" s="221" t="e">
        <f t="shared" si="357"/>
        <v>#DIV/0!</v>
      </c>
      <c r="L289" s="235" t="e">
        <f t="shared" si="358"/>
        <v>#DIV/0!</v>
      </c>
      <c r="M289" s="222" t="e">
        <f t="shared" si="352"/>
        <v>#DIV/0!</v>
      </c>
      <c r="N289" s="258"/>
    </row>
    <row r="290" spans="2:14" ht="18" hidden="1" outlineLevel="1">
      <c r="B290" s="230" t="s">
        <v>188</v>
      </c>
      <c r="C290" s="231">
        <f t="shared" si="345"/>
        <v>0</v>
      </c>
      <c r="D290" s="231"/>
      <c r="E290" s="231" t="e">
        <f t="shared" si="353"/>
        <v>#DIV/0!</v>
      </c>
      <c r="F290" s="231" t="e">
        <f t="shared" si="347"/>
        <v>#DIV/0!</v>
      </c>
      <c r="G290" s="231" t="e">
        <f t="shared" si="348"/>
        <v>#DIV/0!</v>
      </c>
      <c r="H290" s="231" t="e">
        <f t="shared" si="354"/>
        <v>#DIV/0!</v>
      </c>
      <c r="I290" s="221" t="e">
        <f t="shared" si="355"/>
        <v>#DIV/0!</v>
      </c>
      <c r="J290" s="235" t="e">
        <f t="shared" si="356"/>
        <v>#DIV/0!</v>
      </c>
      <c r="K290" s="221" t="e">
        <f t="shared" si="357"/>
        <v>#DIV/0!</v>
      </c>
      <c r="L290" s="235" t="e">
        <f t="shared" si="358"/>
        <v>#DIV/0!</v>
      </c>
      <c r="M290" s="222" t="e">
        <f t="shared" si="352"/>
        <v>#DIV/0!</v>
      </c>
      <c r="N290" s="258"/>
    </row>
    <row r="291" spans="2:14" ht="18" hidden="1" outlineLevel="1">
      <c r="B291" s="230" t="s">
        <v>189</v>
      </c>
      <c r="C291" s="231">
        <f t="shared" si="345"/>
        <v>0</v>
      </c>
      <c r="D291" s="231"/>
      <c r="E291" s="231" t="e">
        <f t="shared" si="353"/>
        <v>#DIV/0!</v>
      </c>
      <c r="F291" s="231" t="e">
        <f t="shared" si="347"/>
        <v>#DIV/0!</v>
      </c>
      <c r="G291" s="231" t="e">
        <f t="shared" si="348"/>
        <v>#DIV/0!</v>
      </c>
      <c r="H291" s="231" t="e">
        <f t="shared" si="354"/>
        <v>#DIV/0!</v>
      </c>
      <c r="I291" s="221" t="e">
        <f t="shared" si="355"/>
        <v>#DIV/0!</v>
      </c>
      <c r="J291" s="235" t="e">
        <f t="shared" si="356"/>
        <v>#DIV/0!</v>
      </c>
      <c r="K291" s="221" t="e">
        <f t="shared" si="357"/>
        <v>#DIV/0!</v>
      </c>
      <c r="L291" s="235" t="e">
        <f t="shared" si="358"/>
        <v>#DIV/0!</v>
      </c>
      <c r="M291" s="222" t="e">
        <f t="shared" si="352"/>
        <v>#DIV/0!</v>
      </c>
      <c r="N291" s="258"/>
    </row>
    <row r="292" spans="2:14" ht="18" hidden="1" outlineLevel="1">
      <c r="B292" s="230" t="s">
        <v>190</v>
      </c>
      <c r="C292" s="231">
        <f t="shared" si="345"/>
        <v>0</v>
      </c>
      <c r="D292" s="231"/>
      <c r="E292" s="231" t="e">
        <f t="shared" si="353"/>
        <v>#DIV/0!</v>
      </c>
      <c r="F292" s="231" t="e">
        <f t="shared" si="347"/>
        <v>#DIV/0!</v>
      </c>
      <c r="G292" s="231" t="e">
        <f t="shared" si="348"/>
        <v>#DIV/0!</v>
      </c>
      <c r="H292" s="231" t="e">
        <f t="shared" si="354"/>
        <v>#DIV/0!</v>
      </c>
      <c r="I292" s="221" t="e">
        <f t="shared" si="355"/>
        <v>#DIV/0!</v>
      </c>
      <c r="J292" s="235" t="e">
        <f t="shared" si="356"/>
        <v>#DIV/0!</v>
      </c>
      <c r="K292" s="221" t="e">
        <f t="shared" si="357"/>
        <v>#DIV/0!</v>
      </c>
      <c r="L292" s="235" t="e">
        <f t="shared" si="358"/>
        <v>#DIV/0!</v>
      </c>
      <c r="M292" s="222" t="e">
        <f t="shared" si="352"/>
        <v>#DIV/0!</v>
      </c>
      <c r="N292" s="258"/>
    </row>
    <row r="293" spans="2:14" ht="18" hidden="1" outlineLevel="1">
      <c r="B293" s="230" t="s">
        <v>191</v>
      </c>
      <c r="C293" s="231">
        <f t="shared" si="345"/>
        <v>0</v>
      </c>
      <c r="D293" s="231"/>
      <c r="E293" s="231" t="e">
        <f t="shared" si="353"/>
        <v>#DIV/0!</v>
      </c>
      <c r="F293" s="231" t="e">
        <f t="shared" si="347"/>
        <v>#DIV/0!</v>
      </c>
      <c r="G293" s="231" t="e">
        <f t="shared" si="348"/>
        <v>#DIV/0!</v>
      </c>
      <c r="H293" s="231" t="e">
        <f t="shared" si="354"/>
        <v>#DIV/0!</v>
      </c>
      <c r="I293" s="221" t="e">
        <f t="shared" si="355"/>
        <v>#DIV/0!</v>
      </c>
      <c r="J293" s="235" t="e">
        <f t="shared" si="356"/>
        <v>#DIV/0!</v>
      </c>
      <c r="K293" s="221" t="e">
        <f t="shared" si="357"/>
        <v>#DIV/0!</v>
      </c>
      <c r="L293" s="235" t="e">
        <f t="shared" si="358"/>
        <v>#DIV/0!</v>
      </c>
      <c r="M293" s="222" t="e">
        <f t="shared" si="352"/>
        <v>#DIV/0!</v>
      </c>
      <c r="N293" s="258"/>
    </row>
    <row r="294" spans="2:14" ht="18" hidden="1" outlineLevel="1">
      <c r="B294" s="230" t="s">
        <v>192</v>
      </c>
      <c r="C294" s="231">
        <f t="shared" si="345"/>
        <v>0</v>
      </c>
      <c r="D294" s="231"/>
      <c r="E294" s="231" t="e">
        <f t="shared" si="353"/>
        <v>#DIV/0!</v>
      </c>
      <c r="F294" s="231" t="e">
        <f t="shared" si="347"/>
        <v>#DIV/0!</v>
      </c>
      <c r="G294" s="231" t="e">
        <f t="shared" si="348"/>
        <v>#DIV/0!</v>
      </c>
      <c r="H294" s="231" t="e">
        <f t="shared" si="354"/>
        <v>#DIV/0!</v>
      </c>
      <c r="I294" s="221" t="e">
        <f t="shared" si="355"/>
        <v>#DIV/0!</v>
      </c>
      <c r="J294" s="235" t="e">
        <f t="shared" si="356"/>
        <v>#DIV/0!</v>
      </c>
      <c r="K294" s="221" t="e">
        <f t="shared" si="357"/>
        <v>#DIV/0!</v>
      </c>
      <c r="L294" s="235" t="e">
        <f t="shared" si="358"/>
        <v>#DIV/0!</v>
      </c>
      <c r="M294" s="222" t="e">
        <f t="shared" si="352"/>
        <v>#DIV/0!</v>
      </c>
      <c r="N294" s="258"/>
    </row>
    <row r="295" spans="2:14" ht="18" hidden="1" outlineLevel="1">
      <c r="B295" s="230" t="s">
        <v>193</v>
      </c>
      <c r="C295" s="231">
        <f t="shared" si="345"/>
        <v>0</v>
      </c>
      <c r="D295" s="231"/>
      <c r="E295" s="231" t="e">
        <f t="shared" si="353"/>
        <v>#DIV/0!</v>
      </c>
      <c r="F295" s="231" t="e">
        <f t="shared" si="347"/>
        <v>#DIV/0!</v>
      </c>
      <c r="G295" s="231" t="e">
        <f t="shared" si="348"/>
        <v>#DIV/0!</v>
      </c>
      <c r="H295" s="231" t="e">
        <f t="shared" si="354"/>
        <v>#DIV/0!</v>
      </c>
      <c r="I295" s="221" t="e">
        <f t="shared" si="355"/>
        <v>#DIV/0!</v>
      </c>
      <c r="J295" s="235" t="e">
        <f t="shared" si="356"/>
        <v>#DIV/0!</v>
      </c>
      <c r="K295" s="221" t="e">
        <f t="shared" si="357"/>
        <v>#DIV/0!</v>
      </c>
      <c r="L295" s="235" t="e">
        <f t="shared" si="358"/>
        <v>#DIV/0!</v>
      </c>
      <c r="M295" s="222" t="e">
        <f t="shared" si="352"/>
        <v>#DIV/0!</v>
      </c>
      <c r="N295" s="258"/>
    </row>
    <row r="296" spans="2:14" s="223" customFormat="1" ht="41.55" customHeight="1" collapsed="1">
      <c r="B296" s="228">
        <v>23</v>
      </c>
      <c r="C296" s="229">
        <f t="shared" ref="C296:G322" si="359">SUM(C297:C308)</f>
        <v>0</v>
      </c>
      <c r="D296" s="229">
        <f t="shared" si="359"/>
        <v>0</v>
      </c>
      <c r="E296" s="229" t="e">
        <f t="shared" si="359"/>
        <v>#DIV/0!</v>
      </c>
      <c r="F296" s="229" t="e">
        <f t="shared" si="359"/>
        <v>#DIV/0!</v>
      </c>
      <c r="G296" s="229" t="e">
        <f t="shared" si="359"/>
        <v>#DIV/0!</v>
      </c>
      <c r="H296" s="229" t="e">
        <f t="shared" ref="H296:I296" si="360">H308</f>
        <v>#DIV/0!</v>
      </c>
      <c r="I296" s="224" t="e">
        <f t="shared" si="360"/>
        <v>#DIV/0!</v>
      </c>
      <c r="J296" s="234"/>
      <c r="K296" s="224" t="e">
        <f t="shared" si="328"/>
        <v>#DIV/0!</v>
      </c>
      <c r="L296" s="234"/>
      <c r="N296" s="257"/>
    </row>
    <row r="297" spans="2:14" ht="18" hidden="1" outlineLevel="1">
      <c r="B297" s="230" t="s">
        <v>182</v>
      </c>
      <c r="C297" s="231">
        <f t="shared" si="329"/>
        <v>0</v>
      </c>
      <c r="D297" s="231"/>
      <c r="E297" s="231" t="e">
        <f t="shared" ref="E297" si="361">H295*($H$5/12)</f>
        <v>#DIV/0!</v>
      </c>
      <c r="F297" s="231">
        <f t="shared" ref="F297:F308" si="362">D297*L297*$G$7</f>
        <v>0</v>
      </c>
      <c r="G297" s="231">
        <f t="shared" ref="G297:G308" si="363">D297*L297*17.2%</f>
        <v>0</v>
      </c>
      <c r="H297" s="231" t="e">
        <f t="shared" ref="H297" si="364">I297+K297</f>
        <v>#DIV/0!</v>
      </c>
      <c r="I297" s="221" t="e">
        <f t="shared" ref="I297" si="365">C297+I295</f>
        <v>#DIV/0!</v>
      </c>
      <c r="K297" s="221" t="e">
        <f t="shared" ref="K297" si="366">E297+K295</f>
        <v>#DIV/0!</v>
      </c>
      <c r="M297" s="222" t="e">
        <f t="shared" ref="M297:M308" si="367">I297+K297</f>
        <v>#DIV/0!</v>
      </c>
    </row>
    <row r="298" spans="2:14" ht="18" hidden="1" outlineLevel="1">
      <c r="B298" s="230" t="s">
        <v>183</v>
      </c>
      <c r="C298" s="231">
        <f t="shared" si="329"/>
        <v>0</v>
      </c>
      <c r="D298" s="231"/>
      <c r="E298" s="231" t="e">
        <f t="shared" ref="E298:E308" si="368">H297*($H$5/12)</f>
        <v>#DIV/0!</v>
      </c>
      <c r="F298" s="231" t="e">
        <f t="shared" si="362"/>
        <v>#DIV/0!</v>
      </c>
      <c r="G298" s="231" t="e">
        <f t="shared" si="363"/>
        <v>#DIV/0!</v>
      </c>
      <c r="H298" s="231" t="e">
        <f t="shared" ref="H298:H308" si="369">I298+K298-F298-G298</f>
        <v>#DIV/0!</v>
      </c>
      <c r="I298" s="221" t="e">
        <f t="shared" ref="I298:I308" si="370">I297+C298-(D298*J297)</f>
        <v>#DIV/0!</v>
      </c>
      <c r="J298" s="235" t="e">
        <f t="shared" ref="J298:J308" si="371">I298/M298</f>
        <v>#DIV/0!</v>
      </c>
      <c r="K298" s="221" t="e">
        <f t="shared" ref="K298:K308" si="372">K297+E298-(D298*L297)</f>
        <v>#DIV/0!</v>
      </c>
      <c r="L298" s="235" t="e">
        <f t="shared" ref="L298:L308" si="373">K298/M298</f>
        <v>#DIV/0!</v>
      </c>
      <c r="M298" s="222" t="e">
        <f t="shared" si="367"/>
        <v>#DIV/0!</v>
      </c>
    </row>
    <row r="299" spans="2:14" ht="18" hidden="1" outlineLevel="1">
      <c r="B299" s="230" t="s">
        <v>184</v>
      </c>
      <c r="C299" s="231">
        <f t="shared" si="329"/>
        <v>0</v>
      </c>
      <c r="D299" s="231"/>
      <c r="E299" s="231" t="e">
        <f t="shared" si="368"/>
        <v>#DIV/0!</v>
      </c>
      <c r="F299" s="231" t="e">
        <f t="shared" si="362"/>
        <v>#DIV/0!</v>
      </c>
      <c r="G299" s="231" t="e">
        <f t="shared" si="363"/>
        <v>#DIV/0!</v>
      </c>
      <c r="H299" s="231" t="e">
        <f t="shared" si="369"/>
        <v>#DIV/0!</v>
      </c>
      <c r="I299" s="221" t="e">
        <f t="shared" si="370"/>
        <v>#DIV/0!</v>
      </c>
      <c r="J299" s="235" t="e">
        <f t="shared" si="371"/>
        <v>#DIV/0!</v>
      </c>
      <c r="K299" s="221" t="e">
        <f t="shared" si="372"/>
        <v>#DIV/0!</v>
      </c>
      <c r="L299" s="235" t="e">
        <f t="shared" si="373"/>
        <v>#DIV/0!</v>
      </c>
      <c r="M299" s="222" t="e">
        <f t="shared" si="367"/>
        <v>#DIV/0!</v>
      </c>
    </row>
    <row r="300" spans="2:14" ht="18" hidden="1" outlineLevel="1">
      <c r="B300" s="230" t="s">
        <v>185</v>
      </c>
      <c r="C300" s="231">
        <f t="shared" si="329"/>
        <v>0</v>
      </c>
      <c r="D300" s="231"/>
      <c r="E300" s="231" t="e">
        <f t="shared" si="368"/>
        <v>#DIV/0!</v>
      </c>
      <c r="F300" s="231" t="e">
        <f t="shared" si="362"/>
        <v>#DIV/0!</v>
      </c>
      <c r="G300" s="231" t="e">
        <f t="shared" si="363"/>
        <v>#DIV/0!</v>
      </c>
      <c r="H300" s="231" t="e">
        <f t="shared" si="369"/>
        <v>#DIV/0!</v>
      </c>
      <c r="I300" s="221" t="e">
        <f t="shared" si="370"/>
        <v>#DIV/0!</v>
      </c>
      <c r="J300" s="235" t="e">
        <f t="shared" si="371"/>
        <v>#DIV/0!</v>
      </c>
      <c r="K300" s="221" t="e">
        <f t="shared" si="372"/>
        <v>#DIV/0!</v>
      </c>
      <c r="L300" s="235" t="e">
        <f t="shared" si="373"/>
        <v>#DIV/0!</v>
      </c>
      <c r="M300" s="222" t="e">
        <f t="shared" si="367"/>
        <v>#DIV/0!</v>
      </c>
    </row>
    <row r="301" spans="2:14" ht="18" hidden="1" outlineLevel="1">
      <c r="B301" s="230" t="s">
        <v>186</v>
      </c>
      <c r="C301" s="231">
        <f t="shared" si="329"/>
        <v>0</v>
      </c>
      <c r="D301" s="231"/>
      <c r="E301" s="231" t="e">
        <f t="shared" si="368"/>
        <v>#DIV/0!</v>
      </c>
      <c r="F301" s="231" t="e">
        <f t="shared" si="362"/>
        <v>#DIV/0!</v>
      </c>
      <c r="G301" s="231" t="e">
        <f t="shared" si="363"/>
        <v>#DIV/0!</v>
      </c>
      <c r="H301" s="231" t="e">
        <f t="shared" si="369"/>
        <v>#DIV/0!</v>
      </c>
      <c r="I301" s="221" t="e">
        <f t="shared" si="370"/>
        <v>#DIV/0!</v>
      </c>
      <c r="J301" s="235" t="e">
        <f t="shared" si="371"/>
        <v>#DIV/0!</v>
      </c>
      <c r="K301" s="221" t="e">
        <f t="shared" si="372"/>
        <v>#DIV/0!</v>
      </c>
      <c r="L301" s="235" t="e">
        <f t="shared" si="373"/>
        <v>#DIV/0!</v>
      </c>
      <c r="M301" s="222" t="e">
        <f t="shared" si="367"/>
        <v>#DIV/0!</v>
      </c>
    </row>
    <row r="302" spans="2:14" ht="18" hidden="1" outlineLevel="1">
      <c r="B302" s="230" t="s">
        <v>187</v>
      </c>
      <c r="C302" s="231">
        <f t="shared" si="329"/>
        <v>0</v>
      </c>
      <c r="D302" s="231"/>
      <c r="E302" s="231" t="e">
        <f t="shared" si="368"/>
        <v>#DIV/0!</v>
      </c>
      <c r="F302" s="231" t="e">
        <f t="shared" si="362"/>
        <v>#DIV/0!</v>
      </c>
      <c r="G302" s="231" t="e">
        <f t="shared" si="363"/>
        <v>#DIV/0!</v>
      </c>
      <c r="H302" s="231" t="e">
        <f t="shared" si="369"/>
        <v>#DIV/0!</v>
      </c>
      <c r="I302" s="221" t="e">
        <f t="shared" si="370"/>
        <v>#DIV/0!</v>
      </c>
      <c r="J302" s="235" t="e">
        <f t="shared" si="371"/>
        <v>#DIV/0!</v>
      </c>
      <c r="K302" s="221" t="e">
        <f t="shared" si="372"/>
        <v>#DIV/0!</v>
      </c>
      <c r="L302" s="235" t="e">
        <f t="shared" si="373"/>
        <v>#DIV/0!</v>
      </c>
      <c r="M302" s="222" t="e">
        <f t="shared" si="367"/>
        <v>#DIV/0!</v>
      </c>
    </row>
    <row r="303" spans="2:14" ht="18" hidden="1" outlineLevel="1">
      <c r="B303" s="230" t="s">
        <v>188</v>
      </c>
      <c r="C303" s="231">
        <f t="shared" si="329"/>
        <v>0</v>
      </c>
      <c r="D303" s="231"/>
      <c r="E303" s="231" t="e">
        <f t="shared" si="368"/>
        <v>#DIV/0!</v>
      </c>
      <c r="F303" s="231" t="e">
        <f t="shared" si="362"/>
        <v>#DIV/0!</v>
      </c>
      <c r="G303" s="231" t="e">
        <f t="shared" si="363"/>
        <v>#DIV/0!</v>
      </c>
      <c r="H303" s="231" t="e">
        <f t="shared" si="369"/>
        <v>#DIV/0!</v>
      </c>
      <c r="I303" s="221" t="e">
        <f t="shared" si="370"/>
        <v>#DIV/0!</v>
      </c>
      <c r="J303" s="235" t="e">
        <f t="shared" si="371"/>
        <v>#DIV/0!</v>
      </c>
      <c r="K303" s="221" t="e">
        <f t="shared" si="372"/>
        <v>#DIV/0!</v>
      </c>
      <c r="L303" s="235" t="e">
        <f t="shared" si="373"/>
        <v>#DIV/0!</v>
      </c>
      <c r="M303" s="222" t="e">
        <f t="shared" si="367"/>
        <v>#DIV/0!</v>
      </c>
    </row>
    <row r="304" spans="2:14" ht="18" hidden="1" outlineLevel="1">
      <c r="B304" s="230" t="s">
        <v>189</v>
      </c>
      <c r="C304" s="231">
        <f t="shared" si="329"/>
        <v>0</v>
      </c>
      <c r="D304" s="231"/>
      <c r="E304" s="231" t="e">
        <f t="shared" si="368"/>
        <v>#DIV/0!</v>
      </c>
      <c r="F304" s="231" t="e">
        <f t="shared" si="362"/>
        <v>#DIV/0!</v>
      </c>
      <c r="G304" s="231" t="e">
        <f t="shared" si="363"/>
        <v>#DIV/0!</v>
      </c>
      <c r="H304" s="231" t="e">
        <f t="shared" si="369"/>
        <v>#DIV/0!</v>
      </c>
      <c r="I304" s="221" t="e">
        <f t="shared" si="370"/>
        <v>#DIV/0!</v>
      </c>
      <c r="J304" s="235" t="e">
        <f t="shared" si="371"/>
        <v>#DIV/0!</v>
      </c>
      <c r="K304" s="221" t="e">
        <f t="shared" si="372"/>
        <v>#DIV/0!</v>
      </c>
      <c r="L304" s="235" t="e">
        <f t="shared" si="373"/>
        <v>#DIV/0!</v>
      </c>
      <c r="M304" s="222" t="e">
        <f t="shared" si="367"/>
        <v>#DIV/0!</v>
      </c>
    </row>
    <row r="305" spans="2:13" ht="18" hidden="1" outlineLevel="1">
      <c r="B305" s="230" t="s">
        <v>190</v>
      </c>
      <c r="C305" s="231">
        <f t="shared" si="329"/>
        <v>0</v>
      </c>
      <c r="D305" s="231"/>
      <c r="E305" s="231" t="e">
        <f t="shared" si="368"/>
        <v>#DIV/0!</v>
      </c>
      <c r="F305" s="231" t="e">
        <f t="shared" si="362"/>
        <v>#DIV/0!</v>
      </c>
      <c r="G305" s="231" t="e">
        <f t="shared" si="363"/>
        <v>#DIV/0!</v>
      </c>
      <c r="H305" s="231" t="e">
        <f t="shared" si="369"/>
        <v>#DIV/0!</v>
      </c>
      <c r="I305" s="221" t="e">
        <f t="shared" si="370"/>
        <v>#DIV/0!</v>
      </c>
      <c r="J305" s="235" t="e">
        <f t="shared" si="371"/>
        <v>#DIV/0!</v>
      </c>
      <c r="K305" s="221" t="e">
        <f t="shared" si="372"/>
        <v>#DIV/0!</v>
      </c>
      <c r="L305" s="235" t="e">
        <f t="shared" si="373"/>
        <v>#DIV/0!</v>
      </c>
      <c r="M305" s="222" t="e">
        <f t="shared" si="367"/>
        <v>#DIV/0!</v>
      </c>
    </row>
    <row r="306" spans="2:13" ht="18" hidden="1" outlineLevel="1">
      <c r="B306" s="230" t="s">
        <v>191</v>
      </c>
      <c r="C306" s="231">
        <f t="shared" si="329"/>
        <v>0</v>
      </c>
      <c r="D306" s="231"/>
      <c r="E306" s="231" t="e">
        <f t="shared" si="368"/>
        <v>#DIV/0!</v>
      </c>
      <c r="F306" s="231" t="e">
        <f t="shared" si="362"/>
        <v>#DIV/0!</v>
      </c>
      <c r="G306" s="231" t="e">
        <f t="shared" si="363"/>
        <v>#DIV/0!</v>
      </c>
      <c r="H306" s="231" t="e">
        <f t="shared" si="369"/>
        <v>#DIV/0!</v>
      </c>
      <c r="I306" s="221" t="e">
        <f t="shared" si="370"/>
        <v>#DIV/0!</v>
      </c>
      <c r="J306" s="235" t="e">
        <f t="shared" si="371"/>
        <v>#DIV/0!</v>
      </c>
      <c r="K306" s="221" t="e">
        <f t="shared" si="372"/>
        <v>#DIV/0!</v>
      </c>
      <c r="L306" s="235" t="e">
        <f t="shared" si="373"/>
        <v>#DIV/0!</v>
      </c>
      <c r="M306" s="222" t="e">
        <f t="shared" si="367"/>
        <v>#DIV/0!</v>
      </c>
    </row>
    <row r="307" spans="2:13" ht="18" hidden="1" outlineLevel="1">
      <c r="B307" s="230" t="s">
        <v>192</v>
      </c>
      <c r="C307" s="231">
        <f t="shared" si="329"/>
        <v>0</v>
      </c>
      <c r="D307" s="231"/>
      <c r="E307" s="231" t="e">
        <f t="shared" si="368"/>
        <v>#DIV/0!</v>
      </c>
      <c r="F307" s="231" t="e">
        <f t="shared" si="362"/>
        <v>#DIV/0!</v>
      </c>
      <c r="G307" s="231" t="e">
        <f t="shared" si="363"/>
        <v>#DIV/0!</v>
      </c>
      <c r="H307" s="231" t="e">
        <f t="shared" si="369"/>
        <v>#DIV/0!</v>
      </c>
      <c r="I307" s="221" t="e">
        <f t="shared" si="370"/>
        <v>#DIV/0!</v>
      </c>
      <c r="J307" s="235" t="e">
        <f t="shared" si="371"/>
        <v>#DIV/0!</v>
      </c>
      <c r="K307" s="221" t="e">
        <f t="shared" si="372"/>
        <v>#DIV/0!</v>
      </c>
      <c r="L307" s="235" t="e">
        <f t="shared" si="373"/>
        <v>#DIV/0!</v>
      </c>
      <c r="M307" s="222" t="e">
        <f t="shared" si="367"/>
        <v>#DIV/0!</v>
      </c>
    </row>
    <row r="308" spans="2:13" ht="18" hidden="1" outlineLevel="1">
      <c r="B308" s="230" t="s">
        <v>193</v>
      </c>
      <c r="C308" s="231">
        <f t="shared" si="329"/>
        <v>0</v>
      </c>
      <c r="D308" s="231"/>
      <c r="E308" s="231" t="e">
        <f t="shared" si="368"/>
        <v>#DIV/0!</v>
      </c>
      <c r="F308" s="231" t="e">
        <f t="shared" si="362"/>
        <v>#DIV/0!</v>
      </c>
      <c r="G308" s="231" t="e">
        <f t="shared" si="363"/>
        <v>#DIV/0!</v>
      </c>
      <c r="H308" s="231" t="e">
        <f t="shared" si="369"/>
        <v>#DIV/0!</v>
      </c>
      <c r="I308" s="221" t="e">
        <f t="shared" si="370"/>
        <v>#DIV/0!</v>
      </c>
      <c r="J308" s="235" t="e">
        <f t="shared" si="371"/>
        <v>#DIV/0!</v>
      </c>
      <c r="K308" s="221" t="e">
        <f t="shared" si="372"/>
        <v>#DIV/0!</v>
      </c>
      <c r="L308" s="235" t="e">
        <f t="shared" si="373"/>
        <v>#DIV/0!</v>
      </c>
      <c r="M308" s="222" t="e">
        <f t="shared" si="367"/>
        <v>#DIV/0!</v>
      </c>
    </row>
    <row r="309" spans="2:13" s="223" customFormat="1" ht="41.55" customHeight="1" collapsed="1">
      <c r="B309" s="228">
        <v>24</v>
      </c>
      <c r="C309" s="229">
        <f t="shared" ref="C309:G335" si="374">SUM(C310:C321)</f>
        <v>0</v>
      </c>
      <c r="D309" s="229">
        <f t="shared" si="374"/>
        <v>0</v>
      </c>
      <c r="E309" s="229" t="e">
        <f t="shared" si="374"/>
        <v>#DIV/0!</v>
      </c>
      <c r="F309" s="229" t="e">
        <f t="shared" si="374"/>
        <v>#DIV/0!</v>
      </c>
      <c r="G309" s="229" t="e">
        <f t="shared" si="374"/>
        <v>#DIV/0!</v>
      </c>
      <c r="H309" s="229" t="e">
        <f t="shared" ref="H309:I309" si="375">H321</f>
        <v>#DIV/0!</v>
      </c>
      <c r="I309" s="224" t="e">
        <f t="shared" si="375"/>
        <v>#DIV/0!</v>
      </c>
      <c r="J309" s="234"/>
      <c r="K309" s="224" t="e">
        <f t="shared" si="344"/>
        <v>#DIV/0!</v>
      </c>
      <c r="L309" s="234"/>
    </row>
    <row r="310" spans="2:13" ht="18" hidden="1" outlineLevel="1">
      <c r="B310" s="230" t="s">
        <v>182</v>
      </c>
      <c r="C310" s="231">
        <f t="shared" si="345"/>
        <v>0</v>
      </c>
      <c r="D310" s="231"/>
      <c r="E310" s="231" t="e">
        <f t="shared" ref="E310" si="376">H308*($H$5/12)</f>
        <v>#DIV/0!</v>
      </c>
      <c r="F310" s="231">
        <f t="shared" ref="F310:F321" si="377">D310*L310*$G$7</f>
        <v>0</v>
      </c>
      <c r="G310" s="231">
        <f t="shared" ref="G310:G321" si="378">D310*L310*17.2%</f>
        <v>0</v>
      </c>
      <c r="H310" s="231" t="e">
        <f t="shared" ref="H310" si="379">I310+K310</f>
        <v>#DIV/0!</v>
      </c>
      <c r="I310" s="221" t="e">
        <f t="shared" ref="I310" si="380">C310+I308</f>
        <v>#DIV/0!</v>
      </c>
      <c r="K310" s="221" t="e">
        <f t="shared" ref="K310" si="381">E310+K308</f>
        <v>#DIV/0!</v>
      </c>
      <c r="M310" s="222" t="e">
        <f t="shared" ref="M310:M321" si="382">I310+K310</f>
        <v>#DIV/0!</v>
      </c>
    </row>
    <row r="311" spans="2:13" ht="18" hidden="1" outlineLevel="1">
      <c r="B311" s="230" t="s">
        <v>183</v>
      </c>
      <c r="C311" s="231">
        <f t="shared" si="345"/>
        <v>0</v>
      </c>
      <c r="D311" s="231"/>
      <c r="E311" s="231" t="e">
        <f t="shared" ref="E311:E321" si="383">H310*($H$5/12)</f>
        <v>#DIV/0!</v>
      </c>
      <c r="F311" s="231" t="e">
        <f t="shared" si="377"/>
        <v>#DIV/0!</v>
      </c>
      <c r="G311" s="231" t="e">
        <f t="shared" si="378"/>
        <v>#DIV/0!</v>
      </c>
      <c r="H311" s="231" t="e">
        <f t="shared" ref="H311:H321" si="384">I311+K311-F311-G311</f>
        <v>#DIV/0!</v>
      </c>
      <c r="I311" s="221" t="e">
        <f t="shared" ref="I311:I321" si="385">I310+C311-(D311*J310)</f>
        <v>#DIV/0!</v>
      </c>
      <c r="J311" s="235" t="e">
        <f t="shared" ref="J311:J321" si="386">I311/M311</f>
        <v>#DIV/0!</v>
      </c>
      <c r="K311" s="221" t="e">
        <f t="shared" ref="K311:K321" si="387">K310+E311-(D311*L310)</f>
        <v>#DIV/0!</v>
      </c>
      <c r="L311" s="235" t="e">
        <f t="shared" ref="L311:L321" si="388">K311/M311</f>
        <v>#DIV/0!</v>
      </c>
      <c r="M311" s="222" t="e">
        <f t="shared" si="382"/>
        <v>#DIV/0!</v>
      </c>
    </row>
    <row r="312" spans="2:13" ht="18" hidden="1" outlineLevel="1">
      <c r="B312" s="230" t="s">
        <v>184</v>
      </c>
      <c r="C312" s="231">
        <f t="shared" si="345"/>
        <v>0</v>
      </c>
      <c r="D312" s="231"/>
      <c r="E312" s="231" t="e">
        <f t="shared" si="383"/>
        <v>#DIV/0!</v>
      </c>
      <c r="F312" s="231" t="e">
        <f t="shared" si="377"/>
        <v>#DIV/0!</v>
      </c>
      <c r="G312" s="231" t="e">
        <f t="shared" si="378"/>
        <v>#DIV/0!</v>
      </c>
      <c r="H312" s="231" t="e">
        <f t="shared" si="384"/>
        <v>#DIV/0!</v>
      </c>
      <c r="I312" s="221" t="e">
        <f t="shared" si="385"/>
        <v>#DIV/0!</v>
      </c>
      <c r="J312" s="235" t="e">
        <f t="shared" si="386"/>
        <v>#DIV/0!</v>
      </c>
      <c r="K312" s="221" t="e">
        <f t="shared" si="387"/>
        <v>#DIV/0!</v>
      </c>
      <c r="L312" s="235" t="e">
        <f t="shared" si="388"/>
        <v>#DIV/0!</v>
      </c>
      <c r="M312" s="222" t="e">
        <f t="shared" si="382"/>
        <v>#DIV/0!</v>
      </c>
    </row>
    <row r="313" spans="2:13" ht="18" hidden="1" outlineLevel="1">
      <c r="B313" s="230" t="s">
        <v>185</v>
      </c>
      <c r="C313" s="231">
        <f t="shared" si="345"/>
        <v>0</v>
      </c>
      <c r="D313" s="231"/>
      <c r="E313" s="231" t="e">
        <f t="shared" si="383"/>
        <v>#DIV/0!</v>
      </c>
      <c r="F313" s="231" t="e">
        <f t="shared" si="377"/>
        <v>#DIV/0!</v>
      </c>
      <c r="G313" s="231" t="e">
        <f t="shared" si="378"/>
        <v>#DIV/0!</v>
      </c>
      <c r="H313" s="231" t="e">
        <f t="shared" si="384"/>
        <v>#DIV/0!</v>
      </c>
      <c r="I313" s="221" t="e">
        <f t="shared" si="385"/>
        <v>#DIV/0!</v>
      </c>
      <c r="J313" s="235" t="e">
        <f t="shared" si="386"/>
        <v>#DIV/0!</v>
      </c>
      <c r="K313" s="221" t="e">
        <f t="shared" si="387"/>
        <v>#DIV/0!</v>
      </c>
      <c r="L313" s="235" t="e">
        <f t="shared" si="388"/>
        <v>#DIV/0!</v>
      </c>
      <c r="M313" s="222" t="e">
        <f t="shared" si="382"/>
        <v>#DIV/0!</v>
      </c>
    </row>
    <row r="314" spans="2:13" ht="18" hidden="1" outlineLevel="1">
      <c r="B314" s="230" t="s">
        <v>186</v>
      </c>
      <c r="C314" s="231">
        <f t="shared" si="345"/>
        <v>0</v>
      </c>
      <c r="D314" s="231"/>
      <c r="E314" s="231" t="e">
        <f t="shared" si="383"/>
        <v>#DIV/0!</v>
      </c>
      <c r="F314" s="231" t="e">
        <f t="shared" si="377"/>
        <v>#DIV/0!</v>
      </c>
      <c r="G314" s="231" t="e">
        <f t="shared" si="378"/>
        <v>#DIV/0!</v>
      </c>
      <c r="H314" s="231" t="e">
        <f t="shared" si="384"/>
        <v>#DIV/0!</v>
      </c>
      <c r="I314" s="221" t="e">
        <f t="shared" si="385"/>
        <v>#DIV/0!</v>
      </c>
      <c r="J314" s="235" t="e">
        <f t="shared" si="386"/>
        <v>#DIV/0!</v>
      </c>
      <c r="K314" s="221" t="e">
        <f t="shared" si="387"/>
        <v>#DIV/0!</v>
      </c>
      <c r="L314" s="235" t="e">
        <f t="shared" si="388"/>
        <v>#DIV/0!</v>
      </c>
      <c r="M314" s="222" t="e">
        <f t="shared" si="382"/>
        <v>#DIV/0!</v>
      </c>
    </row>
    <row r="315" spans="2:13" ht="18" hidden="1" outlineLevel="1">
      <c r="B315" s="230" t="s">
        <v>187</v>
      </c>
      <c r="C315" s="231">
        <f t="shared" si="345"/>
        <v>0</v>
      </c>
      <c r="D315" s="231"/>
      <c r="E315" s="231" t="e">
        <f t="shared" si="383"/>
        <v>#DIV/0!</v>
      </c>
      <c r="F315" s="231" t="e">
        <f t="shared" si="377"/>
        <v>#DIV/0!</v>
      </c>
      <c r="G315" s="231" t="e">
        <f t="shared" si="378"/>
        <v>#DIV/0!</v>
      </c>
      <c r="H315" s="231" t="e">
        <f t="shared" si="384"/>
        <v>#DIV/0!</v>
      </c>
      <c r="I315" s="221" t="e">
        <f t="shared" si="385"/>
        <v>#DIV/0!</v>
      </c>
      <c r="J315" s="235" t="e">
        <f t="shared" si="386"/>
        <v>#DIV/0!</v>
      </c>
      <c r="K315" s="221" t="e">
        <f t="shared" si="387"/>
        <v>#DIV/0!</v>
      </c>
      <c r="L315" s="235" t="e">
        <f t="shared" si="388"/>
        <v>#DIV/0!</v>
      </c>
      <c r="M315" s="222" t="e">
        <f t="shared" si="382"/>
        <v>#DIV/0!</v>
      </c>
    </row>
    <row r="316" spans="2:13" ht="18" hidden="1" outlineLevel="1">
      <c r="B316" s="230" t="s">
        <v>188</v>
      </c>
      <c r="C316" s="231">
        <f t="shared" si="345"/>
        <v>0</v>
      </c>
      <c r="D316" s="231"/>
      <c r="E316" s="231" t="e">
        <f t="shared" si="383"/>
        <v>#DIV/0!</v>
      </c>
      <c r="F316" s="231" t="e">
        <f t="shared" si="377"/>
        <v>#DIV/0!</v>
      </c>
      <c r="G316" s="231" t="e">
        <f t="shared" si="378"/>
        <v>#DIV/0!</v>
      </c>
      <c r="H316" s="231" t="e">
        <f t="shared" si="384"/>
        <v>#DIV/0!</v>
      </c>
      <c r="I316" s="221" t="e">
        <f t="shared" si="385"/>
        <v>#DIV/0!</v>
      </c>
      <c r="J316" s="235" t="e">
        <f t="shared" si="386"/>
        <v>#DIV/0!</v>
      </c>
      <c r="K316" s="221" t="e">
        <f t="shared" si="387"/>
        <v>#DIV/0!</v>
      </c>
      <c r="L316" s="235" t="e">
        <f t="shared" si="388"/>
        <v>#DIV/0!</v>
      </c>
      <c r="M316" s="222" t="e">
        <f t="shared" si="382"/>
        <v>#DIV/0!</v>
      </c>
    </row>
    <row r="317" spans="2:13" ht="18" hidden="1" outlineLevel="1">
      <c r="B317" s="230" t="s">
        <v>189</v>
      </c>
      <c r="C317" s="231">
        <f t="shared" si="345"/>
        <v>0</v>
      </c>
      <c r="D317" s="231"/>
      <c r="E317" s="231" t="e">
        <f t="shared" si="383"/>
        <v>#DIV/0!</v>
      </c>
      <c r="F317" s="231" t="e">
        <f t="shared" si="377"/>
        <v>#DIV/0!</v>
      </c>
      <c r="G317" s="231" t="e">
        <f t="shared" si="378"/>
        <v>#DIV/0!</v>
      </c>
      <c r="H317" s="231" t="e">
        <f t="shared" si="384"/>
        <v>#DIV/0!</v>
      </c>
      <c r="I317" s="221" t="e">
        <f t="shared" si="385"/>
        <v>#DIV/0!</v>
      </c>
      <c r="J317" s="235" t="e">
        <f t="shared" si="386"/>
        <v>#DIV/0!</v>
      </c>
      <c r="K317" s="221" t="e">
        <f t="shared" si="387"/>
        <v>#DIV/0!</v>
      </c>
      <c r="L317" s="235" t="e">
        <f t="shared" si="388"/>
        <v>#DIV/0!</v>
      </c>
      <c r="M317" s="222" t="e">
        <f t="shared" si="382"/>
        <v>#DIV/0!</v>
      </c>
    </row>
    <row r="318" spans="2:13" ht="18" hidden="1" outlineLevel="1">
      <c r="B318" s="230" t="s">
        <v>190</v>
      </c>
      <c r="C318" s="231">
        <f t="shared" si="345"/>
        <v>0</v>
      </c>
      <c r="D318" s="231"/>
      <c r="E318" s="231" t="e">
        <f t="shared" si="383"/>
        <v>#DIV/0!</v>
      </c>
      <c r="F318" s="231" t="e">
        <f t="shared" si="377"/>
        <v>#DIV/0!</v>
      </c>
      <c r="G318" s="231" t="e">
        <f t="shared" si="378"/>
        <v>#DIV/0!</v>
      </c>
      <c r="H318" s="231" t="e">
        <f t="shared" si="384"/>
        <v>#DIV/0!</v>
      </c>
      <c r="I318" s="221" t="e">
        <f t="shared" si="385"/>
        <v>#DIV/0!</v>
      </c>
      <c r="J318" s="235" t="e">
        <f t="shared" si="386"/>
        <v>#DIV/0!</v>
      </c>
      <c r="K318" s="221" t="e">
        <f t="shared" si="387"/>
        <v>#DIV/0!</v>
      </c>
      <c r="L318" s="235" t="e">
        <f t="shared" si="388"/>
        <v>#DIV/0!</v>
      </c>
      <c r="M318" s="222" t="e">
        <f t="shared" si="382"/>
        <v>#DIV/0!</v>
      </c>
    </row>
    <row r="319" spans="2:13" ht="18" hidden="1" outlineLevel="1">
      <c r="B319" s="230" t="s">
        <v>191</v>
      </c>
      <c r="C319" s="231">
        <f t="shared" si="345"/>
        <v>0</v>
      </c>
      <c r="D319" s="231"/>
      <c r="E319" s="231" t="e">
        <f t="shared" si="383"/>
        <v>#DIV/0!</v>
      </c>
      <c r="F319" s="231" t="e">
        <f t="shared" si="377"/>
        <v>#DIV/0!</v>
      </c>
      <c r="G319" s="231" t="e">
        <f t="shared" si="378"/>
        <v>#DIV/0!</v>
      </c>
      <c r="H319" s="231" t="e">
        <f t="shared" si="384"/>
        <v>#DIV/0!</v>
      </c>
      <c r="I319" s="221" t="e">
        <f t="shared" si="385"/>
        <v>#DIV/0!</v>
      </c>
      <c r="J319" s="235" t="e">
        <f t="shared" si="386"/>
        <v>#DIV/0!</v>
      </c>
      <c r="K319" s="221" t="e">
        <f t="shared" si="387"/>
        <v>#DIV/0!</v>
      </c>
      <c r="L319" s="235" t="e">
        <f t="shared" si="388"/>
        <v>#DIV/0!</v>
      </c>
      <c r="M319" s="222" t="e">
        <f t="shared" si="382"/>
        <v>#DIV/0!</v>
      </c>
    </row>
    <row r="320" spans="2:13" ht="18" hidden="1" outlineLevel="1">
      <c r="B320" s="230" t="s">
        <v>192</v>
      </c>
      <c r="C320" s="231">
        <f t="shared" si="345"/>
        <v>0</v>
      </c>
      <c r="D320" s="231"/>
      <c r="E320" s="231" t="e">
        <f t="shared" si="383"/>
        <v>#DIV/0!</v>
      </c>
      <c r="F320" s="231" t="e">
        <f t="shared" si="377"/>
        <v>#DIV/0!</v>
      </c>
      <c r="G320" s="231" t="e">
        <f t="shared" si="378"/>
        <v>#DIV/0!</v>
      </c>
      <c r="H320" s="231" t="e">
        <f t="shared" si="384"/>
        <v>#DIV/0!</v>
      </c>
      <c r="I320" s="221" t="e">
        <f t="shared" si="385"/>
        <v>#DIV/0!</v>
      </c>
      <c r="J320" s="235" t="e">
        <f t="shared" si="386"/>
        <v>#DIV/0!</v>
      </c>
      <c r="K320" s="221" t="e">
        <f t="shared" si="387"/>
        <v>#DIV/0!</v>
      </c>
      <c r="L320" s="235" t="e">
        <f t="shared" si="388"/>
        <v>#DIV/0!</v>
      </c>
      <c r="M320" s="222" t="e">
        <f t="shared" si="382"/>
        <v>#DIV/0!</v>
      </c>
    </row>
    <row r="321" spans="2:13" ht="18" hidden="1" outlineLevel="1">
      <c r="B321" s="230" t="s">
        <v>193</v>
      </c>
      <c r="C321" s="231">
        <f t="shared" si="345"/>
        <v>0</v>
      </c>
      <c r="D321" s="231"/>
      <c r="E321" s="231" t="e">
        <f t="shared" si="383"/>
        <v>#DIV/0!</v>
      </c>
      <c r="F321" s="231" t="e">
        <f t="shared" si="377"/>
        <v>#DIV/0!</v>
      </c>
      <c r="G321" s="231" t="e">
        <f t="shared" si="378"/>
        <v>#DIV/0!</v>
      </c>
      <c r="H321" s="231" t="e">
        <f t="shared" si="384"/>
        <v>#DIV/0!</v>
      </c>
      <c r="I321" s="221" t="e">
        <f t="shared" si="385"/>
        <v>#DIV/0!</v>
      </c>
      <c r="J321" s="235" t="e">
        <f t="shared" si="386"/>
        <v>#DIV/0!</v>
      </c>
      <c r="K321" s="221" t="e">
        <f t="shared" si="387"/>
        <v>#DIV/0!</v>
      </c>
      <c r="L321" s="235" t="e">
        <f t="shared" si="388"/>
        <v>#DIV/0!</v>
      </c>
      <c r="M321" s="222" t="e">
        <f t="shared" si="382"/>
        <v>#DIV/0!</v>
      </c>
    </row>
    <row r="322" spans="2:13" s="223" customFormat="1" ht="41.55" customHeight="1" collapsed="1">
      <c r="B322" s="228">
        <v>25</v>
      </c>
      <c r="C322" s="229">
        <f t="shared" si="359"/>
        <v>0</v>
      </c>
      <c r="D322" s="229">
        <f t="shared" si="359"/>
        <v>0</v>
      </c>
      <c r="E322" s="229" t="e">
        <f t="shared" si="359"/>
        <v>#DIV/0!</v>
      </c>
      <c r="F322" s="229" t="e">
        <f t="shared" si="359"/>
        <v>#DIV/0!</v>
      </c>
      <c r="G322" s="229" t="e">
        <f t="shared" si="359"/>
        <v>#DIV/0!</v>
      </c>
      <c r="H322" s="229" t="e">
        <f t="shared" ref="H322:I322" si="389">H334</f>
        <v>#DIV/0!</v>
      </c>
      <c r="I322" s="224" t="e">
        <f t="shared" si="389"/>
        <v>#DIV/0!</v>
      </c>
      <c r="J322" s="234"/>
      <c r="K322" s="224" t="e">
        <f t="shared" si="328"/>
        <v>#DIV/0!</v>
      </c>
      <c r="L322" s="234"/>
    </row>
    <row r="323" spans="2:13" ht="18" hidden="1" outlineLevel="1">
      <c r="B323" s="230" t="s">
        <v>182</v>
      </c>
      <c r="C323" s="231">
        <f t="shared" si="329"/>
        <v>0</v>
      </c>
      <c r="D323" s="231"/>
      <c r="E323" s="231" t="e">
        <f t="shared" ref="E323" si="390">H321*($H$5/12)</f>
        <v>#DIV/0!</v>
      </c>
      <c r="F323" s="231">
        <f t="shared" ref="F323:F334" si="391">D323*L323*$G$7</f>
        <v>0</v>
      </c>
      <c r="G323" s="231">
        <f t="shared" ref="G323:G334" si="392">D323*L323*17.2%</f>
        <v>0</v>
      </c>
      <c r="H323" s="231" t="e">
        <f t="shared" ref="H323" si="393">I323+K323</f>
        <v>#DIV/0!</v>
      </c>
      <c r="I323" s="221" t="e">
        <f t="shared" ref="I323" si="394">C323+I321</f>
        <v>#DIV/0!</v>
      </c>
      <c r="K323" s="221" t="e">
        <f t="shared" ref="K323" si="395">E323+K321</f>
        <v>#DIV/0!</v>
      </c>
      <c r="M323" s="222" t="e">
        <f t="shared" ref="M323:M334" si="396">I323+K323</f>
        <v>#DIV/0!</v>
      </c>
    </row>
    <row r="324" spans="2:13" ht="18" hidden="1" outlineLevel="1">
      <c r="B324" s="230" t="s">
        <v>183</v>
      </c>
      <c r="C324" s="231">
        <f t="shared" si="329"/>
        <v>0</v>
      </c>
      <c r="D324" s="231"/>
      <c r="E324" s="231" t="e">
        <f t="shared" ref="E324:E334" si="397">H323*($H$5/12)</f>
        <v>#DIV/0!</v>
      </c>
      <c r="F324" s="231" t="e">
        <f t="shared" si="391"/>
        <v>#DIV/0!</v>
      </c>
      <c r="G324" s="231" t="e">
        <f t="shared" si="392"/>
        <v>#DIV/0!</v>
      </c>
      <c r="H324" s="231" t="e">
        <f t="shared" ref="H324:H334" si="398">I324+K324-F324-G324</f>
        <v>#DIV/0!</v>
      </c>
      <c r="I324" s="221" t="e">
        <f t="shared" ref="I324:I334" si="399">I323+C324-(D324*J323)</f>
        <v>#DIV/0!</v>
      </c>
      <c r="J324" s="235" t="e">
        <f t="shared" ref="J324:J334" si="400">I324/M324</f>
        <v>#DIV/0!</v>
      </c>
      <c r="K324" s="221" t="e">
        <f t="shared" ref="K324:K334" si="401">K323+E324-(D324*L323)</f>
        <v>#DIV/0!</v>
      </c>
      <c r="L324" s="235" t="e">
        <f t="shared" ref="L324:L334" si="402">K324/M324</f>
        <v>#DIV/0!</v>
      </c>
      <c r="M324" s="222" t="e">
        <f t="shared" si="396"/>
        <v>#DIV/0!</v>
      </c>
    </row>
    <row r="325" spans="2:13" ht="18" hidden="1" outlineLevel="1">
      <c r="B325" s="230" t="s">
        <v>184</v>
      </c>
      <c r="C325" s="231">
        <f t="shared" si="329"/>
        <v>0</v>
      </c>
      <c r="D325" s="231"/>
      <c r="E325" s="231" t="e">
        <f t="shared" si="397"/>
        <v>#DIV/0!</v>
      </c>
      <c r="F325" s="231" t="e">
        <f t="shared" si="391"/>
        <v>#DIV/0!</v>
      </c>
      <c r="G325" s="231" t="e">
        <f t="shared" si="392"/>
        <v>#DIV/0!</v>
      </c>
      <c r="H325" s="231" t="e">
        <f t="shared" si="398"/>
        <v>#DIV/0!</v>
      </c>
      <c r="I325" s="221" t="e">
        <f t="shared" si="399"/>
        <v>#DIV/0!</v>
      </c>
      <c r="J325" s="235" t="e">
        <f t="shared" si="400"/>
        <v>#DIV/0!</v>
      </c>
      <c r="K325" s="221" t="e">
        <f t="shared" si="401"/>
        <v>#DIV/0!</v>
      </c>
      <c r="L325" s="235" t="e">
        <f t="shared" si="402"/>
        <v>#DIV/0!</v>
      </c>
      <c r="M325" s="222" t="e">
        <f t="shared" si="396"/>
        <v>#DIV/0!</v>
      </c>
    </row>
    <row r="326" spans="2:13" ht="18" hidden="1" outlineLevel="1">
      <c r="B326" s="230" t="s">
        <v>185</v>
      </c>
      <c r="C326" s="231">
        <f t="shared" si="329"/>
        <v>0</v>
      </c>
      <c r="D326" s="231"/>
      <c r="E326" s="231" t="e">
        <f t="shared" si="397"/>
        <v>#DIV/0!</v>
      </c>
      <c r="F326" s="231" t="e">
        <f t="shared" si="391"/>
        <v>#DIV/0!</v>
      </c>
      <c r="G326" s="231" t="e">
        <f t="shared" si="392"/>
        <v>#DIV/0!</v>
      </c>
      <c r="H326" s="231" t="e">
        <f t="shared" si="398"/>
        <v>#DIV/0!</v>
      </c>
      <c r="I326" s="221" t="e">
        <f t="shared" si="399"/>
        <v>#DIV/0!</v>
      </c>
      <c r="J326" s="235" t="e">
        <f t="shared" si="400"/>
        <v>#DIV/0!</v>
      </c>
      <c r="K326" s="221" t="e">
        <f t="shared" si="401"/>
        <v>#DIV/0!</v>
      </c>
      <c r="L326" s="235" t="e">
        <f t="shared" si="402"/>
        <v>#DIV/0!</v>
      </c>
      <c r="M326" s="222" t="e">
        <f t="shared" si="396"/>
        <v>#DIV/0!</v>
      </c>
    </row>
    <row r="327" spans="2:13" ht="18" hidden="1" outlineLevel="1">
      <c r="B327" s="230" t="s">
        <v>186</v>
      </c>
      <c r="C327" s="231">
        <f t="shared" si="329"/>
        <v>0</v>
      </c>
      <c r="D327" s="231"/>
      <c r="E327" s="231" t="e">
        <f t="shared" si="397"/>
        <v>#DIV/0!</v>
      </c>
      <c r="F327" s="231" t="e">
        <f t="shared" si="391"/>
        <v>#DIV/0!</v>
      </c>
      <c r="G327" s="231" t="e">
        <f t="shared" si="392"/>
        <v>#DIV/0!</v>
      </c>
      <c r="H327" s="231" t="e">
        <f t="shared" si="398"/>
        <v>#DIV/0!</v>
      </c>
      <c r="I327" s="221" t="e">
        <f t="shared" si="399"/>
        <v>#DIV/0!</v>
      </c>
      <c r="J327" s="235" t="e">
        <f t="shared" si="400"/>
        <v>#DIV/0!</v>
      </c>
      <c r="K327" s="221" t="e">
        <f t="shared" si="401"/>
        <v>#DIV/0!</v>
      </c>
      <c r="L327" s="235" t="e">
        <f t="shared" si="402"/>
        <v>#DIV/0!</v>
      </c>
      <c r="M327" s="222" t="e">
        <f t="shared" si="396"/>
        <v>#DIV/0!</v>
      </c>
    </row>
    <row r="328" spans="2:13" ht="18" hidden="1" outlineLevel="1">
      <c r="B328" s="230" t="s">
        <v>187</v>
      </c>
      <c r="C328" s="231">
        <f t="shared" si="329"/>
        <v>0</v>
      </c>
      <c r="D328" s="231"/>
      <c r="E328" s="231" t="e">
        <f t="shared" si="397"/>
        <v>#DIV/0!</v>
      </c>
      <c r="F328" s="231" t="e">
        <f t="shared" si="391"/>
        <v>#DIV/0!</v>
      </c>
      <c r="G328" s="231" t="e">
        <f t="shared" si="392"/>
        <v>#DIV/0!</v>
      </c>
      <c r="H328" s="231" t="e">
        <f t="shared" si="398"/>
        <v>#DIV/0!</v>
      </c>
      <c r="I328" s="221" t="e">
        <f t="shared" si="399"/>
        <v>#DIV/0!</v>
      </c>
      <c r="J328" s="235" t="e">
        <f t="shared" si="400"/>
        <v>#DIV/0!</v>
      </c>
      <c r="K328" s="221" t="e">
        <f t="shared" si="401"/>
        <v>#DIV/0!</v>
      </c>
      <c r="L328" s="235" t="e">
        <f t="shared" si="402"/>
        <v>#DIV/0!</v>
      </c>
      <c r="M328" s="222" t="e">
        <f t="shared" si="396"/>
        <v>#DIV/0!</v>
      </c>
    </row>
    <row r="329" spans="2:13" ht="18" hidden="1" outlineLevel="1">
      <c r="B329" s="230" t="s">
        <v>188</v>
      </c>
      <c r="C329" s="231">
        <f t="shared" si="329"/>
        <v>0</v>
      </c>
      <c r="D329" s="231"/>
      <c r="E329" s="231" t="e">
        <f t="shared" si="397"/>
        <v>#DIV/0!</v>
      </c>
      <c r="F329" s="231" t="e">
        <f t="shared" si="391"/>
        <v>#DIV/0!</v>
      </c>
      <c r="G329" s="231" t="e">
        <f t="shared" si="392"/>
        <v>#DIV/0!</v>
      </c>
      <c r="H329" s="231" t="e">
        <f t="shared" si="398"/>
        <v>#DIV/0!</v>
      </c>
      <c r="I329" s="221" t="e">
        <f t="shared" si="399"/>
        <v>#DIV/0!</v>
      </c>
      <c r="J329" s="235" t="e">
        <f t="shared" si="400"/>
        <v>#DIV/0!</v>
      </c>
      <c r="K329" s="221" t="e">
        <f t="shared" si="401"/>
        <v>#DIV/0!</v>
      </c>
      <c r="L329" s="235" t="e">
        <f t="shared" si="402"/>
        <v>#DIV/0!</v>
      </c>
      <c r="M329" s="222" t="e">
        <f t="shared" si="396"/>
        <v>#DIV/0!</v>
      </c>
    </row>
    <row r="330" spans="2:13" ht="18" hidden="1" outlineLevel="1">
      <c r="B330" s="230" t="s">
        <v>189</v>
      </c>
      <c r="C330" s="231">
        <f t="shared" si="329"/>
        <v>0</v>
      </c>
      <c r="D330" s="231"/>
      <c r="E330" s="231" t="e">
        <f t="shared" si="397"/>
        <v>#DIV/0!</v>
      </c>
      <c r="F330" s="231" t="e">
        <f t="shared" si="391"/>
        <v>#DIV/0!</v>
      </c>
      <c r="G330" s="231" t="e">
        <f t="shared" si="392"/>
        <v>#DIV/0!</v>
      </c>
      <c r="H330" s="231" t="e">
        <f t="shared" si="398"/>
        <v>#DIV/0!</v>
      </c>
      <c r="I330" s="221" t="e">
        <f t="shared" si="399"/>
        <v>#DIV/0!</v>
      </c>
      <c r="J330" s="235" t="e">
        <f t="shared" si="400"/>
        <v>#DIV/0!</v>
      </c>
      <c r="K330" s="221" t="e">
        <f t="shared" si="401"/>
        <v>#DIV/0!</v>
      </c>
      <c r="L330" s="235" t="e">
        <f t="shared" si="402"/>
        <v>#DIV/0!</v>
      </c>
      <c r="M330" s="222" t="e">
        <f t="shared" si="396"/>
        <v>#DIV/0!</v>
      </c>
    </row>
    <row r="331" spans="2:13" ht="18" hidden="1" outlineLevel="1">
      <c r="B331" s="230" t="s">
        <v>190</v>
      </c>
      <c r="C331" s="231">
        <f t="shared" si="329"/>
        <v>0</v>
      </c>
      <c r="D331" s="231"/>
      <c r="E331" s="231" t="e">
        <f t="shared" si="397"/>
        <v>#DIV/0!</v>
      </c>
      <c r="F331" s="231" t="e">
        <f t="shared" si="391"/>
        <v>#DIV/0!</v>
      </c>
      <c r="G331" s="231" t="e">
        <f t="shared" si="392"/>
        <v>#DIV/0!</v>
      </c>
      <c r="H331" s="231" t="e">
        <f t="shared" si="398"/>
        <v>#DIV/0!</v>
      </c>
      <c r="I331" s="221" t="e">
        <f t="shared" si="399"/>
        <v>#DIV/0!</v>
      </c>
      <c r="J331" s="235" t="e">
        <f t="shared" si="400"/>
        <v>#DIV/0!</v>
      </c>
      <c r="K331" s="221" t="e">
        <f t="shared" si="401"/>
        <v>#DIV/0!</v>
      </c>
      <c r="L331" s="235" t="e">
        <f t="shared" si="402"/>
        <v>#DIV/0!</v>
      </c>
      <c r="M331" s="222" t="e">
        <f t="shared" si="396"/>
        <v>#DIV/0!</v>
      </c>
    </row>
    <row r="332" spans="2:13" ht="18" hidden="1" outlineLevel="1">
      <c r="B332" s="230" t="s">
        <v>191</v>
      </c>
      <c r="C332" s="231">
        <f t="shared" si="329"/>
        <v>0</v>
      </c>
      <c r="D332" s="231"/>
      <c r="E332" s="231" t="e">
        <f t="shared" si="397"/>
        <v>#DIV/0!</v>
      </c>
      <c r="F332" s="231" t="e">
        <f t="shared" si="391"/>
        <v>#DIV/0!</v>
      </c>
      <c r="G332" s="231" t="e">
        <f t="shared" si="392"/>
        <v>#DIV/0!</v>
      </c>
      <c r="H332" s="231" t="e">
        <f t="shared" si="398"/>
        <v>#DIV/0!</v>
      </c>
      <c r="I332" s="221" t="e">
        <f t="shared" si="399"/>
        <v>#DIV/0!</v>
      </c>
      <c r="J332" s="235" t="e">
        <f t="shared" si="400"/>
        <v>#DIV/0!</v>
      </c>
      <c r="K332" s="221" t="e">
        <f t="shared" si="401"/>
        <v>#DIV/0!</v>
      </c>
      <c r="L332" s="235" t="e">
        <f t="shared" si="402"/>
        <v>#DIV/0!</v>
      </c>
      <c r="M332" s="222" t="e">
        <f t="shared" si="396"/>
        <v>#DIV/0!</v>
      </c>
    </row>
    <row r="333" spans="2:13" ht="18" hidden="1" outlineLevel="1">
      <c r="B333" s="230" t="s">
        <v>192</v>
      </c>
      <c r="C333" s="231">
        <f t="shared" si="329"/>
        <v>0</v>
      </c>
      <c r="D333" s="231"/>
      <c r="E333" s="231" t="e">
        <f t="shared" si="397"/>
        <v>#DIV/0!</v>
      </c>
      <c r="F333" s="231" t="e">
        <f t="shared" si="391"/>
        <v>#DIV/0!</v>
      </c>
      <c r="G333" s="231" t="e">
        <f t="shared" si="392"/>
        <v>#DIV/0!</v>
      </c>
      <c r="H333" s="231" t="e">
        <f t="shared" si="398"/>
        <v>#DIV/0!</v>
      </c>
      <c r="I333" s="221" t="e">
        <f t="shared" si="399"/>
        <v>#DIV/0!</v>
      </c>
      <c r="J333" s="235" t="e">
        <f t="shared" si="400"/>
        <v>#DIV/0!</v>
      </c>
      <c r="K333" s="221" t="e">
        <f t="shared" si="401"/>
        <v>#DIV/0!</v>
      </c>
      <c r="L333" s="235" t="e">
        <f t="shared" si="402"/>
        <v>#DIV/0!</v>
      </c>
      <c r="M333" s="222" t="e">
        <f t="shared" si="396"/>
        <v>#DIV/0!</v>
      </c>
    </row>
    <row r="334" spans="2:13" ht="18" hidden="1" outlineLevel="1">
      <c r="B334" s="230" t="s">
        <v>193</v>
      </c>
      <c r="C334" s="231">
        <f t="shared" si="329"/>
        <v>0</v>
      </c>
      <c r="D334" s="231"/>
      <c r="E334" s="231" t="e">
        <f t="shared" si="397"/>
        <v>#DIV/0!</v>
      </c>
      <c r="F334" s="231" t="e">
        <f t="shared" si="391"/>
        <v>#DIV/0!</v>
      </c>
      <c r="G334" s="231" t="e">
        <f t="shared" si="392"/>
        <v>#DIV/0!</v>
      </c>
      <c r="H334" s="231" t="e">
        <f t="shared" si="398"/>
        <v>#DIV/0!</v>
      </c>
      <c r="I334" s="221" t="e">
        <f t="shared" si="399"/>
        <v>#DIV/0!</v>
      </c>
      <c r="J334" s="235" t="e">
        <f t="shared" si="400"/>
        <v>#DIV/0!</v>
      </c>
      <c r="K334" s="221" t="e">
        <f t="shared" si="401"/>
        <v>#DIV/0!</v>
      </c>
      <c r="L334" s="235" t="e">
        <f t="shared" si="402"/>
        <v>#DIV/0!</v>
      </c>
      <c r="M334" s="222" t="e">
        <f t="shared" si="396"/>
        <v>#DIV/0!</v>
      </c>
    </row>
    <row r="335" spans="2:13" s="223" customFormat="1" ht="41.55" customHeight="1" collapsed="1">
      <c r="B335" s="228">
        <v>26</v>
      </c>
      <c r="C335" s="229">
        <f t="shared" si="374"/>
        <v>0</v>
      </c>
      <c r="D335" s="229">
        <f t="shared" si="374"/>
        <v>0</v>
      </c>
      <c r="E335" s="229" t="e">
        <f t="shared" si="374"/>
        <v>#DIV/0!</v>
      </c>
      <c r="F335" s="229" t="e">
        <f t="shared" si="374"/>
        <v>#DIV/0!</v>
      </c>
      <c r="G335" s="229" t="e">
        <f t="shared" si="374"/>
        <v>#DIV/0!</v>
      </c>
      <c r="H335" s="229" t="e">
        <f t="shared" ref="H335:I335" si="403">H347</f>
        <v>#DIV/0!</v>
      </c>
      <c r="I335" s="224" t="e">
        <f t="shared" si="403"/>
        <v>#DIV/0!</v>
      </c>
      <c r="J335" s="234"/>
      <c r="K335" s="224" t="e">
        <f t="shared" si="344"/>
        <v>#DIV/0!</v>
      </c>
      <c r="L335" s="234"/>
    </row>
    <row r="336" spans="2:13" ht="18" hidden="1" outlineLevel="1">
      <c r="B336" s="230" t="s">
        <v>182</v>
      </c>
      <c r="C336" s="231">
        <f t="shared" si="345"/>
        <v>0</v>
      </c>
      <c r="D336" s="231"/>
      <c r="E336" s="231" t="e">
        <f t="shared" ref="E336" si="404">H334*($H$5/12)</f>
        <v>#DIV/0!</v>
      </c>
      <c r="F336" s="231">
        <f t="shared" ref="F336:F347" si="405">D336*L336*$G$7</f>
        <v>0</v>
      </c>
      <c r="G336" s="231">
        <f t="shared" ref="G336:G347" si="406">D336*L336*17.2%</f>
        <v>0</v>
      </c>
      <c r="H336" s="231" t="e">
        <f t="shared" ref="H336" si="407">I336+K336</f>
        <v>#DIV/0!</v>
      </c>
      <c r="I336" s="221" t="e">
        <f t="shared" ref="I336" si="408">C336+I334</f>
        <v>#DIV/0!</v>
      </c>
      <c r="K336" s="221" t="e">
        <f t="shared" ref="K336" si="409">E336+K334</f>
        <v>#DIV/0!</v>
      </c>
      <c r="M336" s="222" t="e">
        <f t="shared" ref="M336:M347" si="410">I336+K336</f>
        <v>#DIV/0!</v>
      </c>
    </row>
    <row r="337" spans="2:13" ht="18" hidden="1" outlineLevel="1">
      <c r="B337" s="230" t="s">
        <v>183</v>
      </c>
      <c r="C337" s="231">
        <f t="shared" si="345"/>
        <v>0</v>
      </c>
      <c r="D337" s="231"/>
      <c r="E337" s="231" t="e">
        <f t="shared" ref="E337:E347" si="411">H336*($H$5/12)</f>
        <v>#DIV/0!</v>
      </c>
      <c r="F337" s="231" t="e">
        <f t="shared" si="405"/>
        <v>#DIV/0!</v>
      </c>
      <c r="G337" s="231" t="e">
        <f t="shared" si="406"/>
        <v>#DIV/0!</v>
      </c>
      <c r="H337" s="231" t="e">
        <f t="shared" ref="H337:H347" si="412">I337+K337-F337-G337</f>
        <v>#DIV/0!</v>
      </c>
      <c r="I337" s="221" t="e">
        <f t="shared" ref="I337:I347" si="413">I336+C337-(D337*J336)</f>
        <v>#DIV/0!</v>
      </c>
      <c r="J337" s="235" t="e">
        <f t="shared" ref="J337:J347" si="414">I337/M337</f>
        <v>#DIV/0!</v>
      </c>
      <c r="K337" s="221" t="e">
        <f t="shared" ref="K337:K347" si="415">K336+E337-(D337*L336)</f>
        <v>#DIV/0!</v>
      </c>
      <c r="L337" s="235" t="e">
        <f t="shared" ref="L337:L347" si="416">K337/M337</f>
        <v>#DIV/0!</v>
      </c>
      <c r="M337" s="222" t="e">
        <f t="shared" si="410"/>
        <v>#DIV/0!</v>
      </c>
    </row>
    <row r="338" spans="2:13" ht="18" hidden="1" outlineLevel="1">
      <c r="B338" s="230" t="s">
        <v>184</v>
      </c>
      <c r="C338" s="231">
        <f t="shared" si="345"/>
        <v>0</v>
      </c>
      <c r="D338" s="231"/>
      <c r="E338" s="231" t="e">
        <f t="shared" si="411"/>
        <v>#DIV/0!</v>
      </c>
      <c r="F338" s="231" t="e">
        <f t="shared" si="405"/>
        <v>#DIV/0!</v>
      </c>
      <c r="G338" s="231" t="e">
        <f t="shared" si="406"/>
        <v>#DIV/0!</v>
      </c>
      <c r="H338" s="231" t="e">
        <f t="shared" si="412"/>
        <v>#DIV/0!</v>
      </c>
      <c r="I338" s="221" t="e">
        <f t="shared" si="413"/>
        <v>#DIV/0!</v>
      </c>
      <c r="J338" s="235" t="e">
        <f t="shared" si="414"/>
        <v>#DIV/0!</v>
      </c>
      <c r="K338" s="221" t="e">
        <f t="shared" si="415"/>
        <v>#DIV/0!</v>
      </c>
      <c r="L338" s="235" t="e">
        <f t="shared" si="416"/>
        <v>#DIV/0!</v>
      </c>
      <c r="M338" s="222" t="e">
        <f t="shared" si="410"/>
        <v>#DIV/0!</v>
      </c>
    </row>
    <row r="339" spans="2:13" ht="18" hidden="1" outlineLevel="1">
      <c r="B339" s="230" t="s">
        <v>185</v>
      </c>
      <c r="C339" s="231">
        <f t="shared" si="345"/>
        <v>0</v>
      </c>
      <c r="D339" s="231"/>
      <c r="E339" s="231" t="e">
        <f t="shared" si="411"/>
        <v>#DIV/0!</v>
      </c>
      <c r="F339" s="231" t="e">
        <f t="shared" si="405"/>
        <v>#DIV/0!</v>
      </c>
      <c r="G339" s="231" t="e">
        <f t="shared" si="406"/>
        <v>#DIV/0!</v>
      </c>
      <c r="H339" s="231" t="e">
        <f t="shared" si="412"/>
        <v>#DIV/0!</v>
      </c>
      <c r="I339" s="221" t="e">
        <f t="shared" si="413"/>
        <v>#DIV/0!</v>
      </c>
      <c r="J339" s="235" t="e">
        <f t="shared" si="414"/>
        <v>#DIV/0!</v>
      </c>
      <c r="K339" s="221" t="e">
        <f t="shared" si="415"/>
        <v>#DIV/0!</v>
      </c>
      <c r="L339" s="235" t="e">
        <f t="shared" si="416"/>
        <v>#DIV/0!</v>
      </c>
      <c r="M339" s="222" t="e">
        <f t="shared" si="410"/>
        <v>#DIV/0!</v>
      </c>
    </row>
    <row r="340" spans="2:13" ht="18" hidden="1" outlineLevel="1">
      <c r="B340" s="230" t="s">
        <v>186</v>
      </c>
      <c r="C340" s="231">
        <f t="shared" si="345"/>
        <v>0</v>
      </c>
      <c r="D340" s="231"/>
      <c r="E340" s="231" t="e">
        <f t="shared" si="411"/>
        <v>#DIV/0!</v>
      </c>
      <c r="F340" s="231" t="e">
        <f t="shared" si="405"/>
        <v>#DIV/0!</v>
      </c>
      <c r="G340" s="231" t="e">
        <f t="shared" si="406"/>
        <v>#DIV/0!</v>
      </c>
      <c r="H340" s="231" t="e">
        <f t="shared" si="412"/>
        <v>#DIV/0!</v>
      </c>
      <c r="I340" s="221" t="e">
        <f t="shared" si="413"/>
        <v>#DIV/0!</v>
      </c>
      <c r="J340" s="235" t="e">
        <f t="shared" si="414"/>
        <v>#DIV/0!</v>
      </c>
      <c r="K340" s="221" t="e">
        <f t="shared" si="415"/>
        <v>#DIV/0!</v>
      </c>
      <c r="L340" s="235" t="e">
        <f t="shared" si="416"/>
        <v>#DIV/0!</v>
      </c>
      <c r="M340" s="222" t="e">
        <f t="shared" si="410"/>
        <v>#DIV/0!</v>
      </c>
    </row>
    <row r="341" spans="2:13" ht="18" hidden="1" outlineLevel="1">
      <c r="B341" s="230" t="s">
        <v>187</v>
      </c>
      <c r="C341" s="231">
        <f t="shared" si="345"/>
        <v>0</v>
      </c>
      <c r="D341" s="231"/>
      <c r="E341" s="231" t="e">
        <f t="shared" si="411"/>
        <v>#DIV/0!</v>
      </c>
      <c r="F341" s="231" t="e">
        <f t="shared" si="405"/>
        <v>#DIV/0!</v>
      </c>
      <c r="G341" s="231" t="e">
        <f t="shared" si="406"/>
        <v>#DIV/0!</v>
      </c>
      <c r="H341" s="231" t="e">
        <f t="shared" si="412"/>
        <v>#DIV/0!</v>
      </c>
      <c r="I341" s="221" t="e">
        <f t="shared" si="413"/>
        <v>#DIV/0!</v>
      </c>
      <c r="J341" s="235" t="e">
        <f t="shared" si="414"/>
        <v>#DIV/0!</v>
      </c>
      <c r="K341" s="221" t="e">
        <f t="shared" si="415"/>
        <v>#DIV/0!</v>
      </c>
      <c r="L341" s="235" t="e">
        <f t="shared" si="416"/>
        <v>#DIV/0!</v>
      </c>
      <c r="M341" s="222" t="e">
        <f t="shared" si="410"/>
        <v>#DIV/0!</v>
      </c>
    </row>
    <row r="342" spans="2:13" ht="18" hidden="1" outlineLevel="1">
      <c r="B342" s="230" t="s">
        <v>188</v>
      </c>
      <c r="C342" s="231">
        <f t="shared" si="345"/>
        <v>0</v>
      </c>
      <c r="D342" s="231"/>
      <c r="E342" s="231" t="e">
        <f t="shared" si="411"/>
        <v>#DIV/0!</v>
      </c>
      <c r="F342" s="231" t="e">
        <f t="shared" si="405"/>
        <v>#DIV/0!</v>
      </c>
      <c r="G342" s="231" t="e">
        <f t="shared" si="406"/>
        <v>#DIV/0!</v>
      </c>
      <c r="H342" s="231" t="e">
        <f t="shared" si="412"/>
        <v>#DIV/0!</v>
      </c>
      <c r="I342" s="221" t="e">
        <f t="shared" si="413"/>
        <v>#DIV/0!</v>
      </c>
      <c r="J342" s="235" t="e">
        <f t="shared" si="414"/>
        <v>#DIV/0!</v>
      </c>
      <c r="K342" s="221" t="e">
        <f t="shared" si="415"/>
        <v>#DIV/0!</v>
      </c>
      <c r="L342" s="235" t="e">
        <f t="shared" si="416"/>
        <v>#DIV/0!</v>
      </c>
      <c r="M342" s="222" t="e">
        <f t="shared" si="410"/>
        <v>#DIV/0!</v>
      </c>
    </row>
    <row r="343" spans="2:13" ht="18" hidden="1" outlineLevel="1">
      <c r="B343" s="230" t="s">
        <v>189</v>
      </c>
      <c r="C343" s="231">
        <f t="shared" si="345"/>
        <v>0</v>
      </c>
      <c r="D343" s="231"/>
      <c r="E343" s="231" t="e">
        <f t="shared" si="411"/>
        <v>#DIV/0!</v>
      </c>
      <c r="F343" s="231" t="e">
        <f t="shared" si="405"/>
        <v>#DIV/0!</v>
      </c>
      <c r="G343" s="231" t="e">
        <f t="shared" si="406"/>
        <v>#DIV/0!</v>
      </c>
      <c r="H343" s="231" t="e">
        <f t="shared" si="412"/>
        <v>#DIV/0!</v>
      </c>
      <c r="I343" s="221" t="e">
        <f t="shared" si="413"/>
        <v>#DIV/0!</v>
      </c>
      <c r="J343" s="235" t="e">
        <f t="shared" si="414"/>
        <v>#DIV/0!</v>
      </c>
      <c r="K343" s="221" t="e">
        <f t="shared" si="415"/>
        <v>#DIV/0!</v>
      </c>
      <c r="L343" s="235" t="e">
        <f t="shared" si="416"/>
        <v>#DIV/0!</v>
      </c>
      <c r="M343" s="222" t="e">
        <f t="shared" si="410"/>
        <v>#DIV/0!</v>
      </c>
    </row>
    <row r="344" spans="2:13" ht="18" hidden="1" outlineLevel="1">
      <c r="B344" s="230" t="s">
        <v>190</v>
      </c>
      <c r="C344" s="231">
        <f t="shared" si="345"/>
        <v>0</v>
      </c>
      <c r="D344" s="231"/>
      <c r="E344" s="231" t="e">
        <f t="shared" si="411"/>
        <v>#DIV/0!</v>
      </c>
      <c r="F344" s="231" t="e">
        <f t="shared" si="405"/>
        <v>#DIV/0!</v>
      </c>
      <c r="G344" s="231" t="e">
        <f t="shared" si="406"/>
        <v>#DIV/0!</v>
      </c>
      <c r="H344" s="231" t="e">
        <f t="shared" si="412"/>
        <v>#DIV/0!</v>
      </c>
      <c r="I344" s="221" t="e">
        <f t="shared" si="413"/>
        <v>#DIV/0!</v>
      </c>
      <c r="J344" s="235" t="e">
        <f t="shared" si="414"/>
        <v>#DIV/0!</v>
      </c>
      <c r="K344" s="221" t="e">
        <f t="shared" si="415"/>
        <v>#DIV/0!</v>
      </c>
      <c r="L344" s="235" t="e">
        <f t="shared" si="416"/>
        <v>#DIV/0!</v>
      </c>
      <c r="M344" s="222" t="e">
        <f t="shared" si="410"/>
        <v>#DIV/0!</v>
      </c>
    </row>
    <row r="345" spans="2:13" ht="18" hidden="1" outlineLevel="1">
      <c r="B345" s="230" t="s">
        <v>191</v>
      </c>
      <c r="C345" s="231">
        <f t="shared" si="345"/>
        <v>0</v>
      </c>
      <c r="D345" s="231"/>
      <c r="E345" s="231" t="e">
        <f t="shared" si="411"/>
        <v>#DIV/0!</v>
      </c>
      <c r="F345" s="231" t="e">
        <f t="shared" si="405"/>
        <v>#DIV/0!</v>
      </c>
      <c r="G345" s="231" t="e">
        <f t="shared" si="406"/>
        <v>#DIV/0!</v>
      </c>
      <c r="H345" s="231" t="e">
        <f t="shared" si="412"/>
        <v>#DIV/0!</v>
      </c>
      <c r="I345" s="221" t="e">
        <f t="shared" si="413"/>
        <v>#DIV/0!</v>
      </c>
      <c r="J345" s="235" t="e">
        <f t="shared" si="414"/>
        <v>#DIV/0!</v>
      </c>
      <c r="K345" s="221" t="e">
        <f t="shared" si="415"/>
        <v>#DIV/0!</v>
      </c>
      <c r="L345" s="235" t="e">
        <f t="shared" si="416"/>
        <v>#DIV/0!</v>
      </c>
      <c r="M345" s="222" t="e">
        <f t="shared" si="410"/>
        <v>#DIV/0!</v>
      </c>
    </row>
    <row r="346" spans="2:13" ht="18" hidden="1" outlineLevel="1">
      <c r="B346" s="230" t="s">
        <v>192</v>
      </c>
      <c r="C346" s="231">
        <f t="shared" si="345"/>
        <v>0</v>
      </c>
      <c r="D346" s="231"/>
      <c r="E346" s="231" t="e">
        <f t="shared" si="411"/>
        <v>#DIV/0!</v>
      </c>
      <c r="F346" s="231" t="e">
        <f t="shared" si="405"/>
        <v>#DIV/0!</v>
      </c>
      <c r="G346" s="231" t="e">
        <f t="shared" si="406"/>
        <v>#DIV/0!</v>
      </c>
      <c r="H346" s="231" t="e">
        <f t="shared" si="412"/>
        <v>#DIV/0!</v>
      </c>
      <c r="I346" s="221" t="e">
        <f t="shared" si="413"/>
        <v>#DIV/0!</v>
      </c>
      <c r="J346" s="235" t="e">
        <f t="shared" si="414"/>
        <v>#DIV/0!</v>
      </c>
      <c r="K346" s="221" t="e">
        <f t="shared" si="415"/>
        <v>#DIV/0!</v>
      </c>
      <c r="L346" s="235" t="e">
        <f t="shared" si="416"/>
        <v>#DIV/0!</v>
      </c>
      <c r="M346" s="222" t="e">
        <f t="shared" si="410"/>
        <v>#DIV/0!</v>
      </c>
    </row>
    <row r="347" spans="2:13" ht="18" hidden="1" outlineLevel="1">
      <c r="B347" s="230" t="s">
        <v>193</v>
      </c>
      <c r="C347" s="231">
        <f t="shared" si="345"/>
        <v>0</v>
      </c>
      <c r="D347" s="231"/>
      <c r="E347" s="231" t="e">
        <f t="shared" si="411"/>
        <v>#DIV/0!</v>
      </c>
      <c r="F347" s="231" t="e">
        <f t="shared" si="405"/>
        <v>#DIV/0!</v>
      </c>
      <c r="G347" s="231" t="e">
        <f t="shared" si="406"/>
        <v>#DIV/0!</v>
      </c>
      <c r="H347" s="231" t="e">
        <f t="shared" si="412"/>
        <v>#DIV/0!</v>
      </c>
      <c r="I347" s="221" t="e">
        <f t="shared" si="413"/>
        <v>#DIV/0!</v>
      </c>
      <c r="J347" s="235" t="e">
        <f t="shared" si="414"/>
        <v>#DIV/0!</v>
      </c>
      <c r="K347" s="221" t="e">
        <f t="shared" si="415"/>
        <v>#DIV/0!</v>
      </c>
      <c r="L347" s="235" t="e">
        <f t="shared" si="416"/>
        <v>#DIV/0!</v>
      </c>
      <c r="M347" s="222" t="e">
        <f t="shared" si="410"/>
        <v>#DIV/0!</v>
      </c>
    </row>
    <row r="348" spans="2:13" s="223" customFormat="1" ht="41.55" customHeight="1" collapsed="1">
      <c r="B348" s="228">
        <v>27</v>
      </c>
      <c r="C348" s="229">
        <f t="shared" ref="C348:G374" si="417">SUM(C349:C360)</f>
        <v>0</v>
      </c>
      <c r="D348" s="229">
        <f t="shared" si="417"/>
        <v>0</v>
      </c>
      <c r="E348" s="229" t="e">
        <f t="shared" si="417"/>
        <v>#DIV/0!</v>
      </c>
      <c r="F348" s="229" t="e">
        <f t="shared" si="417"/>
        <v>#DIV/0!</v>
      </c>
      <c r="G348" s="229" t="e">
        <f t="shared" si="417"/>
        <v>#DIV/0!</v>
      </c>
      <c r="H348" s="229" t="e">
        <f t="shared" ref="H348:I348" si="418">H360</f>
        <v>#DIV/0!</v>
      </c>
      <c r="I348" s="224" t="e">
        <f t="shared" si="418"/>
        <v>#DIV/0!</v>
      </c>
      <c r="J348" s="234"/>
      <c r="K348" s="224" t="e">
        <f t="shared" ref="K348:K400" si="419">K360</f>
        <v>#DIV/0!</v>
      </c>
      <c r="L348" s="234"/>
    </row>
    <row r="349" spans="2:13" ht="18" hidden="1" outlineLevel="1">
      <c r="B349" s="230" t="s">
        <v>182</v>
      </c>
      <c r="C349" s="231">
        <f t="shared" ref="C349:C412" si="420">$C$7-($C$7*$E$7)</f>
        <v>0</v>
      </c>
      <c r="D349" s="231"/>
      <c r="E349" s="231" t="e">
        <f t="shared" ref="E349" si="421">H347*($H$5/12)</f>
        <v>#DIV/0!</v>
      </c>
      <c r="F349" s="231">
        <f t="shared" ref="F349:F360" si="422">D349*L349*$G$7</f>
        <v>0</v>
      </c>
      <c r="G349" s="231">
        <f t="shared" ref="G349:G360" si="423">D349*L349*17.2%</f>
        <v>0</v>
      </c>
      <c r="H349" s="231" t="e">
        <f t="shared" ref="H349" si="424">I349+K349</f>
        <v>#DIV/0!</v>
      </c>
      <c r="I349" s="221" t="e">
        <f t="shared" ref="I349" si="425">C349+I347</f>
        <v>#DIV/0!</v>
      </c>
      <c r="K349" s="221" t="e">
        <f t="shared" ref="K349" si="426">E349+K347</f>
        <v>#DIV/0!</v>
      </c>
      <c r="M349" s="222" t="e">
        <f t="shared" ref="M349:M360" si="427">I349+K349</f>
        <v>#DIV/0!</v>
      </c>
    </row>
    <row r="350" spans="2:13" ht="18" hidden="1" outlineLevel="1">
      <c r="B350" s="230" t="s">
        <v>183</v>
      </c>
      <c r="C350" s="231">
        <f t="shared" si="420"/>
        <v>0</v>
      </c>
      <c r="D350" s="231"/>
      <c r="E350" s="231" t="e">
        <f t="shared" ref="E350:E360" si="428">H349*($H$5/12)</f>
        <v>#DIV/0!</v>
      </c>
      <c r="F350" s="231" t="e">
        <f t="shared" si="422"/>
        <v>#DIV/0!</v>
      </c>
      <c r="G350" s="231" t="e">
        <f t="shared" si="423"/>
        <v>#DIV/0!</v>
      </c>
      <c r="H350" s="231" t="e">
        <f t="shared" ref="H350:H360" si="429">I350+K350-F350-G350</f>
        <v>#DIV/0!</v>
      </c>
      <c r="I350" s="221" t="e">
        <f t="shared" ref="I350:I360" si="430">I349+C350-(D350*J349)</f>
        <v>#DIV/0!</v>
      </c>
      <c r="J350" s="235" t="e">
        <f t="shared" ref="J350:J360" si="431">I350/M350</f>
        <v>#DIV/0!</v>
      </c>
      <c r="K350" s="221" t="e">
        <f t="shared" ref="K350:K360" si="432">K349+E350-(D350*L349)</f>
        <v>#DIV/0!</v>
      </c>
      <c r="L350" s="235" t="e">
        <f t="shared" ref="L350:L360" si="433">K350/M350</f>
        <v>#DIV/0!</v>
      </c>
      <c r="M350" s="222" t="e">
        <f t="shared" si="427"/>
        <v>#DIV/0!</v>
      </c>
    </row>
    <row r="351" spans="2:13" ht="18" hidden="1" outlineLevel="1">
      <c r="B351" s="230" t="s">
        <v>184</v>
      </c>
      <c r="C351" s="231">
        <f t="shared" si="420"/>
        <v>0</v>
      </c>
      <c r="D351" s="231"/>
      <c r="E351" s="231" t="e">
        <f t="shared" si="428"/>
        <v>#DIV/0!</v>
      </c>
      <c r="F351" s="231" t="e">
        <f t="shared" si="422"/>
        <v>#DIV/0!</v>
      </c>
      <c r="G351" s="231" t="e">
        <f t="shared" si="423"/>
        <v>#DIV/0!</v>
      </c>
      <c r="H351" s="231" t="e">
        <f t="shared" si="429"/>
        <v>#DIV/0!</v>
      </c>
      <c r="I351" s="221" t="e">
        <f t="shared" si="430"/>
        <v>#DIV/0!</v>
      </c>
      <c r="J351" s="235" t="e">
        <f t="shared" si="431"/>
        <v>#DIV/0!</v>
      </c>
      <c r="K351" s="221" t="e">
        <f t="shared" si="432"/>
        <v>#DIV/0!</v>
      </c>
      <c r="L351" s="235" t="e">
        <f t="shared" si="433"/>
        <v>#DIV/0!</v>
      </c>
      <c r="M351" s="222" t="e">
        <f t="shared" si="427"/>
        <v>#DIV/0!</v>
      </c>
    </row>
    <row r="352" spans="2:13" ht="18" hidden="1" outlineLevel="1">
      <c r="B352" s="230" t="s">
        <v>185</v>
      </c>
      <c r="C352" s="231">
        <f t="shared" si="420"/>
        <v>0</v>
      </c>
      <c r="D352" s="231"/>
      <c r="E352" s="231" t="e">
        <f t="shared" si="428"/>
        <v>#DIV/0!</v>
      </c>
      <c r="F352" s="231" t="e">
        <f t="shared" si="422"/>
        <v>#DIV/0!</v>
      </c>
      <c r="G352" s="231" t="e">
        <f t="shared" si="423"/>
        <v>#DIV/0!</v>
      </c>
      <c r="H352" s="231" t="e">
        <f t="shared" si="429"/>
        <v>#DIV/0!</v>
      </c>
      <c r="I352" s="221" t="e">
        <f t="shared" si="430"/>
        <v>#DIV/0!</v>
      </c>
      <c r="J352" s="235" t="e">
        <f t="shared" si="431"/>
        <v>#DIV/0!</v>
      </c>
      <c r="K352" s="221" t="e">
        <f t="shared" si="432"/>
        <v>#DIV/0!</v>
      </c>
      <c r="L352" s="235" t="e">
        <f t="shared" si="433"/>
        <v>#DIV/0!</v>
      </c>
      <c r="M352" s="222" t="e">
        <f t="shared" si="427"/>
        <v>#DIV/0!</v>
      </c>
    </row>
    <row r="353" spans="2:13" ht="18" hidden="1" outlineLevel="1">
      <c r="B353" s="230" t="s">
        <v>186</v>
      </c>
      <c r="C353" s="231">
        <f t="shared" si="420"/>
        <v>0</v>
      </c>
      <c r="D353" s="231"/>
      <c r="E353" s="231" t="e">
        <f t="shared" si="428"/>
        <v>#DIV/0!</v>
      </c>
      <c r="F353" s="231" t="e">
        <f t="shared" si="422"/>
        <v>#DIV/0!</v>
      </c>
      <c r="G353" s="231" t="e">
        <f t="shared" si="423"/>
        <v>#DIV/0!</v>
      </c>
      <c r="H353" s="231" t="e">
        <f t="shared" si="429"/>
        <v>#DIV/0!</v>
      </c>
      <c r="I353" s="221" t="e">
        <f t="shared" si="430"/>
        <v>#DIV/0!</v>
      </c>
      <c r="J353" s="235" t="e">
        <f t="shared" si="431"/>
        <v>#DIV/0!</v>
      </c>
      <c r="K353" s="221" t="e">
        <f t="shared" si="432"/>
        <v>#DIV/0!</v>
      </c>
      <c r="L353" s="235" t="e">
        <f t="shared" si="433"/>
        <v>#DIV/0!</v>
      </c>
      <c r="M353" s="222" t="e">
        <f t="shared" si="427"/>
        <v>#DIV/0!</v>
      </c>
    </row>
    <row r="354" spans="2:13" ht="18" hidden="1" outlineLevel="1">
      <c r="B354" s="230" t="s">
        <v>187</v>
      </c>
      <c r="C354" s="231">
        <f t="shared" si="420"/>
        <v>0</v>
      </c>
      <c r="D354" s="231"/>
      <c r="E354" s="231" t="e">
        <f t="shared" si="428"/>
        <v>#DIV/0!</v>
      </c>
      <c r="F354" s="231" t="e">
        <f t="shared" si="422"/>
        <v>#DIV/0!</v>
      </c>
      <c r="G354" s="231" t="e">
        <f t="shared" si="423"/>
        <v>#DIV/0!</v>
      </c>
      <c r="H354" s="231" t="e">
        <f t="shared" si="429"/>
        <v>#DIV/0!</v>
      </c>
      <c r="I354" s="221" t="e">
        <f t="shared" si="430"/>
        <v>#DIV/0!</v>
      </c>
      <c r="J354" s="235" t="e">
        <f t="shared" si="431"/>
        <v>#DIV/0!</v>
      </c>
      <c r="K354" s="221" t="e">
        <f t="shared" si="432"/>
        <v>#DIV/0!</v>
      </c>
      <c r="L354" s="235" t="e">
        <f t="shared" si="433"/>
        <v>#DIV/0!</v>
      </c>
      <c r="M354" s="222" t="e">
        <f t="shared" si="427"/>
        <v>#DIV/0!</v>
      </c>
    </row>
    <row r="355" spans="2:13" ht="18" hidden="1" outlineLevel="1">
      <c r="B355" s="230" t="s">
        <v>188</v>
      </c>
      <c r="C355" s="231">
        <f t="shared" si="420"/>
        <v>0</v>
      </c>
      <c r="D355" s="231"/>
      <c r="E355" s="231" t="e">
        <f t="shared" si="428"/>
        <v>#DIV/0!</v>
      </c>
      <c r="F355" s="231" t="e">
        <f t="shared" si="422"/>
        <v>#DIV/0!</v>
      </c>
      <c r="G355" s="231" t="e">
        <f t="shared" si="423"/>
        <v>#DIV/0!</v>
      </c>
      <c r="H355" s="231" t="e">
        <f t="shared" si="429"/>
        <v>#DIV/0!</v>
      </c>
      <c r="I355" s="221" t="e">
        <f t="shared" si="430"/>
        <v>#DIV/0!</v>
      </c>
      <c r="J355" s="235" t="e">
        <f t="shared" si="431"/>
        <v>#DIV/0!</v>
      </c>
      <c r="K355" s="221" t="e">
        <f t="shared" si="432"/>
        <v>#DIV/0!</v>
      </c>
      <c r="L355" s="235" t="e">
        <f t="shared" si="433"/>
        <v>#DIV/0!</v>
      </c>
      <c r="M355" s="222" t="e">
        <f t="shared" si="427"/>
        <v>#DIV/0!</v>
      </c>
    </row>
    <row r="356" spans="2:13" ht="18" hidden="1" outlineLevel="1">
      <c r="B356" s="230" t="s">
        <v>189</v>
      </c>
      <c r="C356" s="231">
        <f t="shared" si="420"/>
        <v>0</v>
      </c>
      <c r="D356" s="231"/>
      <c r="E356" s="231" t="e">
        <f t="shared" si="428"/>
        <v>#DIV/0!</v>
      </c>
      <c r="F356" s="231" t="e">
        <f t="shared" si="422"/>
        <v>#DIV/0!</v>
      </c>
      <c r="G356" s="231" t="e">
        <f t="shared" si="423"/>
        <v>#DIV/0!</v>
      </c>
      <c r="H356" s="231" t="e">
        <f t="shared" si="429"/>
        <v>#DIV/0!</v>
      </c>
      <c r="I356" s="221" t="e">
        <f t="shared" si="430"/>
        <v>#DIV/0!</v>
      </c>
      <c r="J356" s="235" t="e">
        <f t="shared" si="431"/>
        <v>#DIV/0!</v>
      </c>
      <c r="K356" s="221" t="e">
        <f t="shared" si="432"/>
        <v>#DIV/0!</v>
      </c>
      <c r="L356" s="235" t="e">
        <f t="shared" si="433"/>
        <v>#DIV/0!</v>
      </c>
      <c r="M356" s="222" t="e">
        <f t="shared" si="427"/>
        <v>#DIV/0!</v>
      </c>
    </row>
    <row r="357" spans="2:13" ht="18" hidden="1" outlineLevel="1">
      <c r="B357" s="230" t="s">
        <v>190</v>
      </c>
      <c r="C357" s="231">
        <f t="shared" si="420"/>
        <v>0</v>
      </c>
      <c r="D357" s="231"/>
      <c r="E357" s="231" t="e">
        <f t="shared" si="428"/>
        <v>#DIV/0!</v>
      </c>
      <c r="F357" s="231" t="e">
        <f t="shared" si="422"/>
        <v>#DIV/0!</v>
      </c>
      <c r="G357" s="231" t="e">
        <f t="shared" si="423"/>
        <v>#DIV/0!</v>
      </c>
      <c r="H357" s="231" t="e">
        <f t="shared" si="429"/>
        <v>#DIV/0!</v>
      </c>
      <c r="I357" s="221" t="e">
        <f t="shared" si="430"/>
        <v>#DIV/0!</v>
      </c>
      <c r="J357" s="235" t="e">
        <f t="shared" si="431"/>
        <v>#DIV/0!</v>
      </c>
      <c r="K357" s="221" t="e">
        <f t="shared" si="432"/>
        <v>#DIV/0!</v>
      </c>
      <c r="L357" s="235" t="e">
        <f t="shared" si="433"/>
        <v>#DIV/0!</v>
      </c>
      <c r="M357" s="222" t="e">
        <f t="shared" si="427"/>
        <v>#DIV/0!</v>
      </c>
    </row>
    <row r="358" spans="2:13" ht="18" hidden="1" outlineLevel="1">
      <c r="B358" s="230" t="s">
        <v>191</v>
      </c>
      <c r="C358" s="231">
        <f t="shared" si="420"/>
        <v>0</v>
      </c>
      <c r="D358" s="231"/>
      <c r="E358" s="231" t="e">
        <f t="shared" si="428"/>
        <v>#DIV/0!</v>
      </c>
      <c r="F358" s="231" t="e">
        <f t="shared" si="422"/>
        <v>#DIV/0!</v>
      </c>
      <c r="G358" s="231" t="e">
        <f t="shared" si="423"/>
        <v>#DIV/0!</v>
      </c>
      <c r="H358" s="231" t="e">
        <f t="shared" si="429"/>
        <v>#DIV/0!</v>
      </c>
      <c r="I358" s="221" t="e">
        <f t="shared" si="430"/>
        <v>#DIV/0!</v>
      </c>
      <c r="J358" s="235" t="e">
        <f t="shared" si="431"/>
        <v>#DIV/0!</v>
      </c>
      <c r="K358" s="221" t="e">
        <f t="shared" si="432"/>
        <v>#DIV/0!</v>
      </c>
      <c r="L358" s="235" t="e">
        <f t="shared" si="433"/>
        <v>#DIV/0!</v>
      </c>
      <c r="M358" s="222" t="e">
        <f t="shared" si="427"/>
        <v>#DIV/0!</v>
      </c>
    </row>
    <row r="359" spans="2:13" ht="18" hidden="1" outlineLevel="1">
      <c r="B359" s="230" t="s">
        <v>192</v>
      </c>
      <c r="C359" s="231">
        <f t="shared" si="420"/>
        <v>0</v>
      </c>
      <c r="D359" s="231"/>
      <c r="E359" s="231" t="e">
        <f t="shared" si="428"/>
        <v>#DIV/0!</v>
      </c>
      <c r="F359" s="231" t="e">
        <f t="shared" si="422"/>
        <v>#DIV/0!</v>
      </c>
      <c r="G359" s="231" t="e">
        <f t="shared" si="423"/>
        <v>#DIV/0!</v>
      </c>
      <c r="H359" s="231" t="e">
        <f t="shared" si="429"/>
        <v>#DIV/0!</v>
      </c>
      <c r="I359" s="221" t="e">
        <f t="shared" si="430"/>
        <v>#DIV/0!</v>
      </c>
      <c r="J359" s="235" t="e">
        <f t="shared" si="431"/>
        <v>#DIV/0!</v>
      </c>
      <c r="K359" s="221" t="e">
        <f t="shared" si="432"/>
        <v>#DIV/0!</v>
      </c>
      <c r="L359" s="235" t="e">
        <f t="shared" si="433"/>
        <v>#DIV/0!</v>
      </c>
      <c r="M359" s="222" t="e">
        <f t="shared" si="427"/>
        <v>#DIV/0!</v>
      </c>
    </row>
    <row r="360" spans="2:13" ht="18" hidden="1" outlineLevel="1">
      <c r="B360" s="230" t="s">
        <v>193</v>
      </c>
      <c r="C360" s="231">
        <f t="shared" si="420"/>
        <v>0</v>
      </c>
      <c r="D360" s="231"/>
      <c r="E360" s="231" t="e">
        <f t="shared" si="428"/>
        <v>#DIV/0!</v>
      </c>
      <c r="F360" s="231" t="e">
        <f t="shared" si="422"/>
        <v>#DIV/0!</v>
      </c>
      <c r="G360" s="231" t="e">
        <f t="shared" si="423"/>
        <v>#DIV/0!</v>
      </c>
      <c r="H360" s="231" t="e">
        <f t="shared" si="429"/>
        <v>#DIV/0!</v>
      </c>
      <c r="I360" s="221" t="e">
        <f t="shared" si="430"/>
        <v>#DIV/0!</v>
      </c>
      <c r="J360" s="235" t="e">
        <f t="shared" si="431"/>
        <v>#DIV/0!</v>
      </c>
      <c r="K360" s="221" t="e">
        <f t="shared" si="432"/>
        <v>#DIV/0!</v>
      </c>
      <c r="L360" s="235" t="e">
        <f t="shared" si="433"/>
        <v>#DIV/0!</v>
      </c>
      <c r="M360" s="222" t="e">
        <f t="shared" si="427"/>
        <v>#DIV/0!</v>
      </c>
    </row>
    <row r="361" spans="2:13" s="223" customFormat="1" ht="41.55" customHeight="1" collapsed="1">
      <c r="B361" s="228">
        <v>28</v>
      </c>
      <c r="C361" s="229">
        <f t="shared" ref="C361:G387" si="434">SUM(C362:C373)</f>
        <v>0</v>
      </c>
      <c r="D361" s="229">
        <f t="shared" si="434"/>
        <v>0</v>
      </c>
      <c r="E361" s="229" t="e">
        <f t="shared" si="434"/>
        <v>#DIV/0!</v>
      </c>
      <c r="F361" s="229" t="e">
        <f t="shared" si="434"/>
        <v>#DIV/0!</v>
      </c>
      <c r="G361" s="229" t="e">
        <f t="shared" si="434"/>
        <v>#DIV/0!</v>
      </c>
      <c r="H361" s="229" t="e">
        <f t="shared" ref="H361:I361" si="435">H373</f>
        <v>#DIV/0!</v>
      </c>
      <c r="I361" s="224" t="e">
        <f t="shared" si="435"/>
        <v>#DIV/0!</v>
      </c>
      <c r="J361" s="234"/>
      <c r="K361" s="224" t="e">
        <f t="shared" ref="K361:K413" si="436">K373</f>
        <v>#DIV/0!</v>
      </c>
      <c r="L361" s="234"/>
    </row>
    <row r="362" spans="2:13" ht="18" hidden="1" outlineLevel="1">
      <c r="B362" s="230" t="s">
        <v>182</v>
      </c>
      <c r="C362" s="231">
        <f t="shared" ref="C362:C425" si="437">$C$7-($C$7*$E$7)</f>
        <v>0</v>
      </c>
      <c r="D362" s="231"/>
      <c r="E362" s="231" t="e">
        <f t="shared" ref="E362" si="438">H360*($H$5/12)</f>
        <v>#DIV/0!</v>
      </c>
      <c r="F362" s="231">
        <f t="shared" ref="F362:F373" si="439">D362*L362*$G$7</f>
        <v>0</v>
      </c>
      <c r="G362" s="231">
        <f t="shared" ref="G362:G373" si="440">D362*L362*17.2%</f>
        <v>0</v>
      </c>
      <c r="H362" s="231" t="e">
        <f t="shared" ref="H362" si="441">I362+K362</f>
        <v>#DIV/0!</v>
      </c>
      <c r="I362" s="221" t="e">
        <f t="shared" ref="I362" si="442">C362+I360</f>
        <v>#DIV/0!</v>
      </c>
      <c r="K362" s="221" t="e">
        <f t="shared" ref="K362" si="443">E362+K360</f>
        <v>#DIV/0!</v>
      </c>
      <c r="M362" s="222" t="e">
        <f t="shared" ref="M362:M373" si="444">I362+K362</f>
        <v>#DIV/0!</v>
      </c>
    </row>
    <row r="363" spans="2:13" ht="18" hidden="1" outlineLevel="1">
      <c r="B363" s="230" t="s">
        <v>183</v>
      </c>
      <c r="C363" s="231">
        <f t="shared" si="437"/>
        <v>0</v>
      </c>
      <c r="D363" s="231"/>
      <c r="E363" s="231" t="e">
        <f t="shared" ref="E363:E373" si="445">H362*($H$5/12)</f>
        <v>#DIV/0!</v>
      </c>
      <c r="F363" s="231" t="e">
        <f t="shared" si="439"/>
        <v>#DIV/0!</v>
      </c>
      <c r="G363" s="231" t="e">
        <f t="shared" si="440"/>
        <v>#DIV/0!</v>
      </c>
      <c r="H363" s="231" t="e">
        <f t="shared" ref="H363:H373" si="446">I363+K363-F363-G363</f>
        <v>#DIV/0!</v>
      </c>
      <c r="I363" s="221" t="e">
        <f t="shared" ref="I363:I373" si="447">I362+C363-(D363*J362)</f>
        <v>#DIV/0!</v>
      </c>
      <c r="J363" s="235" t="e">
        <f t="shared" ref="J363:J373" si="448">I363/M363</f>
        <v>#DIV/0!</v>
      </c>
      <c r="K363" s="221" t="e">
        <f t="shared" ref="K363:K373" si="449">K362+E363-(D363*L362)</f>
        <v>#DIV/0!</v>
      </c>
      <c r="L363" s="235" t="e">
        <f t="shared" ref="L363:L373" si="450">K363/M363</f>
        <v>#DIV/0!</v>
      </c>
      <c r="M363" s="222" t="e">
        <f t="shared" si="444"/>
        <v>#DIV/0!</v>
      </c>
    </row>
    <row r="364" spans="2:13" ht="18" hidden="1" outlineLevel="1">
      <c r="B364" s="230" t="s">
        <v>184</v>
      </c>
      <c r="C364" s="231">
        <f t="shared" si="437"/>
        <v>0</v>
      </c>
      <c r="D364" s="231"/>
      <c r="E364" s="231" t="e">
        <f t="shared" si="445"/>
        <v>#DIV/0!</v>
      </c>
      <c r="F364" s="231" t="e">
        <f t="shared" si="439"/>
        <v>#DIV/0!</v>
      </c>
      <c r="G364" s="231" t="e">
        <f t="shared" si="440"/>
        <v>#DIV/0!</v>
      </c>
      <c r="H364" s="231" t="e">
        <f t="shared" si="446"/>
        <v>#DIV/0!</v>
      </c>
      <c r="I364" s="221" t="e">
        <f t="shared" si="447"/>
        <v>#DIV/0!</v>
      </c>
      <c r="J364" s="235" t="e">
        <f t="shared" si="448"/>
        <v>#DIV/0!</v>
      </c>
      <c r="K364" s="221" t="e">
        <f t="shared" si="449"/>
        <v>#DIV/0!</v>
      </c>
      <c r="L364" s="235" t="e">
        <f t="shared" si="450"/>
        <v>#DIV/0!</v>
      </c>
      <c r="M364" s="222" t="e">
        <f t="shared" si="444"/>
        <v>#DIV/0!</v>
      </c>
    </row>
    <row r="365" spans="2:13" ht="18" hidden="1" outlineLevel="1">
      <c r="B365" s="230" t="s">
        <v>185</v>
      </c>
      <c r="C365" s="231">
        <f t="shared" si="437"/>
        <v>0</v>
      </c>
      <c r="D365" s="231"/>
      <c r="E365" s="231" t="e">
        <f t="shared" si="445"/>
        <v>#DIV/0!</v>
      </c>
      <c r="F365" s="231" t="e">
        <f t="shared" si="439"/>
        <v>#DIV/0!</v>
      </c>
      <c r="G365" s="231" t="e">
        <f t="shared" si="440"/>
        <v>#DIV/0!</v>
      </c>
      <c r="H365" s="231" t="e">
        <f t="shared" si="446"/>
        <v>#DIV/0!</v>
      </c>
      <c r="I365" s="221" t="e">
        <f t="shared" si="447"/>
        <v>#DIV/0!</v>
      </c>
      <c r="J365" s="235" t="e">
        <f t="shared" si="448"/>
        <v>#DIV/0!</v>
      </c>
      <c r="K365" s="221" t="e">
        <f t="shared" si="449"/>
        <v>#DIV/0!</v>
      </c>
      <c r="L365" s="235" t="e">
        <f t="shared" si="450"/>
        <v>#DIV/0!</v>
      </c>
      <c r="M365" s="222" t="e">
        <f t="shared" si="444"/>
        <v>#DIV/0!</v>
      </c>
    </row>
    <row r="366" spans="2:13" ht="18" hidden="1" outlineLevel="1">
      <c r="B366" s="230" t="s">
        <v>186</v>
      </c>
      <c r="C366" s="231">
        <f t="shared" si="437"/>
        <v>0</v>
      </c>
      <c r="D366" s="231"/>
      <c r="E366" s="231" t="e">
        <f t="shared" si="445"/>
        <v>#DIV/0!</v>
      </c>
      <c r="F366" s="231" t="e">
        <f t="shared" si="439"/>
        <v>#DIV/0!</v>
      </c>
      <c r="G366" s="231" t="e">
        <f t="shared" si="440"/>
        <v>#DIV/0!</v>
      </c>
      <c r="H366" s="231" t="e">
        <f t="shared" si="446"/>
        <v>#DIV/0!</v>
      </c>
      <c r="I366" s="221" t="e">
        <f t="shared" si="447"/>
        <v>#DIV/0!</v>
      </c>
      <c r="J366" s="235" t="e">
        <f t="shared" si="448"/>
        <v>#DIV/0!</v>
      </c>
      <c r="K366" s="221" t="e">
        <f t="shared" si="449"/>
        <v>#DIV/0!</v>
      </c>
      <c r="L366" s="235" t="e">
        <f t="shared" si="450"/>
        <v>#DIV/0!</v>
      </c>
      <c r="M366" s="222" t="e">
        <f t="shared" si="444"/>
        <v>#DIV/0!</v>
      </c>
    </row>
    <row r="367" spans="2:13" ht="18" hidden="1" outlineLevel="1">
      <c r="B367" s="230" t="s">
        <v>187</v>
      </c>
      <c r="C367" s="231">
        <f t="shared" si="437"/>
        <v>0</v>
      </c>
      <c r="D367" s="231"/>
      <c r="E367" s="231" t="e">
        <f t="shared" si="445"/>
        <v>#DIV/0!</v>
      </c>
      <c r="F367" s="231" t="e">
        <f t="shared" si="439"/>
        <v>#DIV/0!</v>
      </c>
      <c r="G367" s="231" t="e">
        <f t="shared" si="440"/>
        <v>#DIV/0!</v>
      </c>
      <c r="H367" s="231" t="e">
        <f t="shared" si="446"/>
        <v>#DIV/0!</v>
      </c>
      <c r="I367" s="221" t="e">
        <f t="shared" si="447"/>
        <v>#DIV/0!</v>
      </c>
      <c r="J367" s="235" t="e">
        <f t="shared" si="448"/>
        <v>#DIV/0!</v>
      </c>
      <c r="K367" s="221" t="e">
        <f t="shared" si="449"/>
        <v>#DIV/0!</v>
      </c>
      <c r="L367" s="235" t="e">
        <f t="shared" si="450"/>
        <v>#DIV/0!</v>
      </c>
      <c r="M367" s="222" t="e">
        <f t="shared" si="444"/>
        <v>#DIV/0!</v>
      </c>
    </row>
    <row r="368" spans="2:13" ht="18" hidden="1" outlineLevel="1">
      <c r="B368" s="230" t="s">
        <v>188</v>
      </c>
      <c r="C368" s="231">
        <f t="shared" si="437"/>
        <v>0</v>
      </c>
      <c r="D368" s="231"/>
      <c r="E368" s="231" t="e">
        <f t="shared" si="445"/>
        <v>#DIV/0!</v>
      </c>
      <c r="F368" s="231" t="e">
        <f t="shared" si="439"/>
        <v>#DIV/0!</v>
      </c>
      <c r="G368" s="231" t="e">
        <f t="shared" si="440"/>
        <v>#DIV/0!</v>
      </c>
      <c r="H368" s="231" t="e">
        <f t="shared" si="446"/>
        <v>#DIV/0!</v>
      </c>
      <c r="I368" s="221" t="e">
        <f t="shared" si="447"/>
        <v>#DIV/0!</v>
      </c>
      <c r="J368" s="235" t="e">
        <f t="shared" si="448"/>
        <v>#DIV/0!</v>
      </c>
      <c r="K368" s="221" t="e">
        <f t="shared" si="449"/>
        <v>#DIV/0!</v>
      </c>
      <c r="L368" s="235" t="e">
        <f t="shared" si="450"/>
        <v>#DIV/0!</v>
      </c>
      <c r="M368" s="222" t="e">
        <f t="shared" si="444"/>
        <v>#DIV/0!</v>
      </c>
    </row>
    <row r="369" spans="2:13" ht="18" hidden="1" outlineLevel="1">
      <c r="B369" s="230" t="s">
        <v>189</v>
      </c>
      <c r="C369" s="231">
        <f t="shared" si="437"/>
        <v>0</v>
      </c>
      <c r="D369" s="231"/>
      <c r="E369" s="231" t="e">
        <f t="shared" si="445"/>
        <v>#DIV/0!</v>
      </c>
      <c r="F369" s="231" t="e">
        <f t="shared" si="439"/>
        <v>#DIV/0!</v>
      </c>
      <c r="G369" s="231" t="e">
        <f t="shared" si="440"/>
        <v>#DIV/0!</v>
      </c>
      <c r="H369" s="231" t="e">
        <f t="shared" si="446"/>
        <v>#DIV/0!</v>
      </c>
      <c r="I369" s="221" t="e">
        <f t="shared" si="447"/>
        <v>#DIV/0!</v>
      </c>
      <c r="J369" s="235" t="e">
        <f t="shared" si="448"/>
        <v>#DIV/0!</v>
      </c>
      <c r="K369" s="221" t="e">
        <f t="shared" si="449"/>
        <v>#DIV/0!</v>
      </c>
      <c r="L369" s="235" t="e">
        <f t="shared" si="450"/>
        <v>#DIV/0!</v>
      </c>
      <c r="M369" s="222" t="e">
        <f t="shared" si="444"/>
        <v>#DIV/0!</v>
      </c>
    </row>
    <row r="370" spans="2:13" ht="18" hidden="1" outlineLevel="1">
      <c r="B370" s="230" t="s">
        <v>190</v>
      </c>
      <c r="C370" s="231">
        <f t="shared" si="437"/>
        <v>0</v>
      </c>
      <c r="D370" s="231"/>
      <c r="E370" s="231" t="e">
        <f t="shared" si="445"/>
        <v>#DIV/0!</v>
      </c>
      <c r="F370" s="231" t="e">
        <f t="shared" si="439"/>
        <v>#DIV/0!</v>
      </c>
      <c r="G370" s="231" t="e">
        <f t="shared" si="440"/>
        <v>#DIV/0!</v>
      </c>
      <c r="H370" s="231" t="e">
        <f t="shared" si="446"/>
        <v>#DIV/0!</v>
      </c>
      <c r="I370" s="221" t="e">
        <f t="shared" si="447"/>
        <v>#DIV/0!</v>
      </c>
      <c r="J370" s="235" t="e">
        <f t="shared" si="448"/>
        <v>#DIV/0!</v>
      </c>
      <c r="K370" s="221" t="e">
        <f t="shared" si="449"/>
        <v>#DIV/0!</v>
      </c>
      <c r="L370" s="235" t="e">
        <f t="shared" si="450"/>
        <v>#DIV/0!</v>
      </c>
      <c r="M370" s="222" t="e">
        <f t="shared" si="444"/>
        <v>#DIV/0!</v>
      </c>
    </row>
    <row r="371" spans="2:13" ht="18" hidden="1" outlineLevel="1">
      <c r="B371" s="230" t="s">
        <v>191</v>
      </c>
      <c r="C371" s="231">
        <f t="shared" si="437"/>
        <v>0</v>
      </c>
      <c r="D371" s="231"/>
      <c r="E371" s="231" t="e">
        <f t="shared" si="445"/>
        <v>#DIV/0!</v>
      </c>
      <c r="F371" s="231" t="e">
        <f t="shared" si="439"/>
        <v>#DIV/0!</v>
      </c>
      <c r="G371" s="231" t="e">
        <f t="shared" si="440"/>
        <v>#DIV/0!</v>
      </c>
      <c r="H371" s="231" t="e">
        <f t="shared" si="446"/>
        <v>#DIV/0!</v>
      </c>
      <c r="I371" s="221" t="e">
        <f t="shared" si="447"/>
        <v>#DIV/0!</v>
      </c>
      <c r="J371" s="235" t="e">
        <f t="shared" si="448"/>
        <v>#DIV/0!</v>
      </c>
      <c r="K371" s="221" t="e">
        <f t="shared" si="449"/>
        <v>#DIV/0!</v>
      </c>
      <c r="L371" s="235" t="e">
        <f t="shared" si="450"/>
        <v>#DIV/0!</v>
      </c>
      <c r="M371" s="222" t="e">
        <f t="shared" si="444"/>
        <v>#DIV/0!</v>
      </c>
    </row>
    <row r="372" spans="2:13" ht="18" hidden="1" outlineLevel="1">
      <c r="B372" s="230" t="s">
        <v>192</v>
      </c>
      <c r="C372" s="231">
        <f t="shared" si="437"/>
        <v>0</v>
      </c>
      <c r="D372" s="231"/>
      <c r="E372" s="231" t="e">
        <f t="shared" si="445"/>
        <v>#DIV/0!</v>
      </c>
      <c r="F372" s="231" t="e">
        <f t="shared" si="439"/>
        <v>#DIV/0!</v>
      </c>
      <c r="G372" s="231" t="e">
        <f t="shared" si="440"/>
        <v>#DIV/0!</v>
      </c>
      <c r="H372" s="231" t="e">
        <f t="shared" si="446"/>
        <v>#DIV/0!</v>
      </c>
      <c r="I372" s="221" t="e">
        <f t="shared" si="447"/>
        <v>#DIV/0!</v>
      </c>
      <c r="J372" s="235" t="e">
        <f t="shared" si="448"/>
        <v>#DIV/0!</v>
      </c>
      <c r="K372" s="221" t="e">
        <f t="shared" si="449"/>
        <v>#DIV/0!</v>
      </c>
      <c r="L372" s="235" t="e">
        <f t="shared" si="450"/>
        <v>#DIV/0!</v>
      </c>
      <c r="M372" s="222" t="e">
        <f t="shared" si="444"/>
        <v>#DIV/0!</v>
      </c>
    </row>
    <row r="373" spans="2:13" ht="18" hidden="1" outlineLevel="1">
      <c r="B373" s="230" t="s">
        <v>193</v>
      </c>
      <c r="C373" s="231">
        <f t="shared" si="437"/>
        <v>0</v>
      </c>
      <c r="D373" s="231"/>
      <c r="E373" s="231" t="e">
        <f t="shared" si="445"/>
        <v>#DIV/0!</v>
      </c>
      <c r="F373" s="231" t="e">
        <f t="shared" si="439"/>
        <v>#DIV/0!</v>
      </c>
      <c r="G373" s="231" t="e">
        <f t="shared" si="440"/>
        <v>#DIV/0!</v>
      </c>
      <c r="H373" s="231" t="e">
        <f t="shared" si="446"/>
        <v>#DIV/0!</v>
      </c>
      <c r="I373" s="221" t="e">
        <f t="shared" si="447"/>
        <v>#DIV/0!</v>
      </c>
      <c r="J373" s="235" t="e">
        <f t="shared" si="448"/>
        <v>#DIV/0!</v>
      </c>
      <c r="K373" s="221" t="e">
        <f t="shared" si="449"/>
        <v>#DIV/0!</v>
      </c>
      <c r="L373" s="235" t="e">
        <f t="shared" si="450"/>
        <v>#DIV/0!</v>
      </c>
      <c r="M373" s="222" t="e">
        <f t="shared" si="444"/>
        <v>#DIV/0!</v>
      </c>
    </row>
    <row r="374" spans="2:13" s="223" customFormat="1" ht="41.55" customHeight="1" collapsed="1">
      <c r="B374" s="228">
        <v>29</v>
      </c>
      <c r="C374" s="229">
        <f t="shared" si="417"/>
        <v>0</v>
      </c>
      <c r="D374" s="229">
        <f t="shared" si="417"/>
        <v>0</v>
      </c>
      <c r="E374" s="229" t="e">
        <f t="shared" si="417"/>
        <v>#DIV/0!</v>
      </c>
      <c r="F374" s="229" t="e">
        <f t="shared" si="417"/>
        <v>#DIV/0!</v>
      </c>
      <c r="G374" s="229" t="e">
        <f t="shared" si="417"/>
        <v>#DIV/0!</v>
      </c>
      <c r="H374" s="229" t="e">
        <f t="shared" ref="H374:I374" si="451">H386</f>
        <v>#DIV/0!</v>
      </c>
      <c r="I374" s="224" t="e">
        <f t="shared" si="451"/>
        <v>#DIV/0!</v>
      </c>
      <c r="J374" s="234"/>
      <c r="K374" s="224" t="e">
        <f t="shared" si="419"/>
        <v>#DIV/0!</v>
      </c>
      <c r="L374" s="234"/>
    </row>
    <row r="375" spans="2:13" ht="18" hidden="1" outlineLevel="1">
      <c r="B375" s="230" t="s">
        <v>182</v>
      </c>
      <c r="C375" s="231">
        <f t="shared" si="420"/>
        <v>0</v>
      </c>
      <c r="D375" s="231"/>
      <c r="E375" s="231" t="e">
        <f t="shared" ref="E375" si="452">H373*($H$5/12)</f>
        <v>#DIV/0!</v>
      </c>
      <c r="F375" s="231">
        <f t="shared" ref="F375:F386" si="453">D375*L375*$G$7</f>
        <v>0</v>
      </c>
      <c r="G375" s="231">
        <f t="shared" ref="G375:G386" si="454">D375*L375*17.2%</f>
        <v>0</v>
      </c>
      <c r="H375" s="231" t="e">
        <f t="shared" ref="H375" si="455">I375+K375</f>
        <v>#DIV/0!</v>
      </c>
      <c r="I375" s="221" t="e">
        <f t="shared" ref="I375" si="456">C375+I373</f>
        <v>#DIV/0!</v>
      </c>
      <c r="K375" s="221" t="e">
        <f t="shared" ref="K375" si="457">E375+K373</f>
        <v>#DIV/0!</v>
      </c>
      <c r="M375" s="222" t="e">
        <f t="shared" ref="M375:M386" si="458">I375+K375</f>
        <v>#DIV/0!</v>
      </c>
    </row>
    <row r="376" spans="2:13" ht="18" hidden="1" outlineLevel="1">
      <c r="B376" s="230" t="s">
        <v>183</v>
      </c>
      <c r="C376" s="231">
        <f t="shared" si="420"/>
        <v>0</v>
      </c>
      <c r="D376" s="231"/>
      <c r="E376" s="231" t="e">
        <f t="shared" ref="E376:E386" si="459">H375*($H$5/12)</f>
        <v>#DIV/0!</v>
      </c>
      <c r="F376" s="231" t="e">
        <f t="shared" si="453"/>
        <v>#DIV/0!</v>
      </c>
      <c r="G376" s="231" t="e">
        <f t="shared" si="454"/>
        <v>#DIV/0!</v>
      </c>
      <c r="H376" s="231" t="e">
        <f t="shared" ref="H376:H386" si="460">I376+K376-F376-G376</f>
        <v>#DIV/0!</v>
      </c>
      <c r="I376" s="221" t="e">
        <f t="shared" ref="I376:I386" si="461">I375+C376-(D376*J375)</f>
        <v>#DIV/0!</v>
      </c>
      <c r="J376" s="235" t="e">
        <f t="shared" ref="J376:J386" si="462">I376/M376</f>
        <v>#DIV/0!</v>
      </c>
      <c r="K376" s="221" t="e">
        <f t="shared" ref="K376:K386" si="463">K375+E376-(D376*L375)</f>
        <v>#DIV/0!</v>
      </c>
      <c r="L376" s="235" t="e">
        <f t="shared" ref="L376:L386" si="464">K376/M376</f>
        <v>#DIV/0!</v>
      </c>
      <c r="M376" s="222" t="e">
        <f t="shared" si="458"/>
        <v>#DIV/0!</v>
      </c>
    </row>
    <row r="377" spans="2:13" ht="18" hidden="1" outlineLevel="1">
      <c r="B377" s="230" t="s">
        <v>184</v>
      </c>
      <c r="C377" s="231">
        <f t="shared" si="420"/>
        <v>0</v>
      </c>
      <c r="D377" s="231"/>
      <c r="E377" s="231" t="e">
        <f t="shared" si="459"/>
        <v>#DIV/0!</v>
      </c>
      <c r="F377" s="231" t="e">
        <f t="shared" si="453"/>
        <v>#DIV/0!</v>
      </c>
      <c r="G377" s="231" t="e">
        <f t="shared" si="454"/>
        <v>#DIV/0!</v>
      </c>
      <c r="H377" s="231" t="e">
        <f t="shared" si="460"/>
        <v>#DIV/0!</v>
      </c>
      <c r="I377" s="221" t="e">
        <f t="shared" si="461"/>
        <v>#DIV/0!</v>
      </c>
      <c r="J377" s="235" t="e">
        <f t="shared" si="462"/>
        <v>#DIV/0!</v>
      </c>
      <c r="K377" s="221" t="e">
        <f t="shared" si="463"/>
        <v>#DIV/0!</v>
      </c>
      <c r="L377" s="235" t="e">
        <f t="shared" si="464"/>
        <v>#DIV/0!</v>
      </c>
      <c r="M377" s="222" t="e">
        <f t="shared" si="458"/>
        <v>#DIV/0!</v>
      </c>
    </row>
    <row r="378" spans="2:13" ht="18" hidden="1" outlineLevel="1">
      <c r="B378" s="230" t="s">
        <v>185</v>
      </c>
      <c r="C378" s="231">
        <f t="shared" si="420"/>
        <v>0</v>
      </c>
      <c r="D378" s="231"/>
      <c r="E378" s="231" t="e">
        <f t="shared" si="459"/>
        <v>#DIV/0!</v>
      </c>
      <c r="F378" s="231" t="e">
        <f t="shared" si="453"/>
        <v>#DIV/0!</v>
      </c>
      <c r="G378" s="231" t="e">
        <f t="shared" si="454"/>
        <v>#DIV/0!</v>
      </c>
      <c r="H378" s="231" t="e">
        <f t="shared" si="460"/>
        <v>#DIV/0!</v>
      </c>
      <c r="I378" s="221" t="e">
        <f t="shared" si="461"/>
        <v>#DIV/0!</v>
      </c>
      <c r="J378" s="235" t="e">
        <f t="shared" si="462"/>
        <v>#DIV/0!</v>
      </c>
      <c r="K378" s="221" t="e">
        <f t="shared" si="463"/>
        <v>#DIV/0!</v>
      </c>
      <c r="L378" s="235" t="e">
        <f t="shared" si="464"/>
        <v>#DIV/0!</v>
      </c>
      <c r="M378" s="222" t="e">
        <f t="shared" si="458"/>
        <v>#DIV/0!</v>
      </c>
    </row>
    <row r="379" spans="2:13" ht="18" hidden="1" outlineLevel="1">
      <c r="B379" s="230" t="s">
        <v>186</v>
      </c>
      <c r="C379" s="231">
        <f t="shared" si="420"/>
        <v>0</v>
      </c>
      <c r="D379" s="231"/>
      <c r="E379" s="231" t="e">
        <f t="shared" si="459"/>
        <v>#DIV/0!</v>
      </c>
      <c r="F379" s="231" t="e">
        <f t="shared" si="453"/>
        <v>#DIV/0!</v>
      </c>
      <c r="G379" s="231" t="e">
        <f t="shared" si="454"/>
        <v>#DIV/0!</v>
      </c>
      <c r="H379" s="231" t="e">
        <f t="shared" si="460"/>
        <v>#DIV/0!</v>
      </c>
      <c r="I379" s="221" t="e">
        <f t="shared" si="461"/>
        <v>#DIV/0!</v>
      </c>
      <c r="J379" s="235" t="e">
        <f t="shared" si="462"/>
        <v>#DIV/0!</v>
      </c>
      <c r="K379" s="221" t="e">
        <f t="shared" si="463"/>
        <v>#DIV/0!</v>
      </c>
      <c r="L379" s="235" t="e">
        <f t="shared" si="464"/>
        <v>#DIV/0!</v>
      </c>
      <c r="M379" s="222" t="e">
        <f t="shared" si="458"/>
        <v>#DIV/0!</v>
      </c>
    </row>
    <row r="380" spans="2:13" ht="18" hidden="1" outlineLevel="1">
      <c r="B380" s="230" t="s">
        <v>187</v>
      </c>
      <c r="C380" s="231">
        <f t="shared" si="420"/>
        <v>0</v>
      </c>
      <c r="D380" s="231"/>
      <c r="E380" s="231" t="e">
        <f t="shared" si="459"/>
        <v>#DIV/0!</v>
      </c>
      <c r="F380" s="231" t="e">
        <f t="shared" si="453"/>
        <v>#DIV/0!</v>
      </c>
      <c r="G380" s="231" t="e">
        <f t="shared" si="454"/>
        <v>#DIV/0!</v>
      </c>
      <c r="H380" s="231" t="e">
        <f t="shared" si="460"/>
        <v>#DIV/0!</v>
      </c>
      <c r="I380" s="221" t="e">
        <f t="shared" si="461"/>
        <v>#DIV/0!</v>
      </c>
      <c r="J380" s="235" t="e">
        <f t="shared" si="462"/>
        <v>#DIV/0!</v>
      </c>
      <c r="K380" s="221" t="e">
        <f t="shared" si="463"/>
        <v>#DIV/0!</v>
      </c>
      <c r="L380" s="235" t="e">
        <f t="shared" si="464"/>
        <v>#DIV/0!</v>
      </c>
      <c r="M380" s="222" t="e">
        <f t="shared" si="458"/>
        <v>#DIV/0!</v>
      </c>
    </row>
    <row r="381" spans="2:13" ht="18" hidden="1" outlineLevel="1">
      <c r="B381" s="230" t="s">
        <v>188</v>
      </c>
      <c r="C381" s="231">
        <f t="shared" si="420"/>
        <v>0</v>
      </c>
      <c r="D381" s="231"/>
      <c r="E381" s="231" t="e">
        <f t="shared" si="459"/>
        <v>#DIV/0!</v>
      </c>
      <c r="F381" s="231" t="e">
        <f t="shared" si="453"/>
        <v>#DIV/0!</v>
      </c>
      <c r="G381" s="231" t="e">
        <f t="shared" si="454"/>
        <v>#DIV/0!</v>
      </c>
      <c r="H381" s="231" t="e">
        <f t="shared" si="460"/>
        <v>#DIV/0!</v>
      </c>
      <c r="I381" s="221" t="e">
        <f t="shared" si="461"/>
        <v>#DIV/0!</v>
      </c>
      <c r="J381" s="235" t="e">
        <f t="shared" si="462"/>
        <v>#DIV/0!</v>
      </c>
      <c r="K381" s="221" t="e">
        <f t="shared" si="463"/>
        <v>#DIV/0!</v>
      </c>
      <c r="L381" s="235" t="e">
        <f t="shared" si="464"/>
        <v>#DIV/0!</v>
      </c>
      <c r="M381" s="222" t="e">
        <f t="shared" si="458"/>
        <v>#DIV/0!</v>
      </c>
    </row>
    <row r="382" spans="2:13" ht="18" hidden="1" outlineLevel="1">
      <c r="B382" s="230" t="s">
        <v>189</v>
      </c>
      <c r="C382" s="231">
        <f t="shared" si="420"/>
        <v>0</v>
      </c>
      <c r="D382" s="231"/>
      <c r="E382" s="231" t="e">
        <f t="shared" si="459"/>
        <v>#DIV/0!</v>
      </c>
      <c r="F382" s="231" t="e">
        <f t="shared" si="453"/>
        <v>#DIV/0!</v>
      </c>
      <c r="G382" s="231" t="e">
        <f t="shared" si="454"/>
        <v>#DIV/0!</v>
      </c>
      <c r="H382" s="231" t="e">
        <f t="shared" si="460"/>
        <v>#DIV/0!</v>
      </c>
      <c r="I382" s="221" t="e">
        <f t="shared" si="461"/>
        <v>#DIV/0!</v>
      </c>
      <c r="J382" s="235" t="e">
        <f t="shared" si="462"/>
        <v>#DIV/0!</v>
      </c>
      <c r="K382" s="221" t="e">
        <f t="shared" si="463"/>
        <v>#DIV/0!</v>
      </c>
      <c r="L382" s="235" t="e">
        <f t="shared" si="464"/>
        <v>#DIV/0!</v>
      </c>
      <c r="M382" s="222" t="e">
        <f t="shared" si="458"/>
        <v>#DIV/0!</v>
      </c>
    </row>
    <row r="383" spans="2:13" ht="18" hidden="1" outlineLevel="1">
      <c r="B383" s="230" t="s">
        <v>190</v>
      </c>
      <c r="C383" s="231">
        <f t="shared" si="420"/>
        <v>0</v>
      </c>
      <c r="D383" s="231"/>
      <c r="E383" s="231" t="e">
        <f t="shared" si="459"/>
        <v>#DIV/0!</v>
      </c>
      <c r="F383" s="231" t="e">
        <f t="shared" si="453"/>
        <v>#DIV/0!</v>
      </c>
      <c r="G383" s="231" t="e">
        <f t="shared" si="454"/>
        <v>#DIV/0!</v>
      </c>
      <c r="H383" s="231" t="e">
        <f t="shared" si="460"/>
        <v>#DIV/0!</v>
      </c>
      <c r="I383" s="221" t="e">
        <f t="shared" si="461"/>
        <v>#DIV/0!</v>
      </c>
      <c r="J383" s="235" t="e">
        <f t="shared" si="462"/>
        <v>#DIV/0!</v>
      </c>
      <c r="K383" s="221" t="e">
        <f t="shared" si="463"/>
        <v>#DIV/0!</v>
      </c>
      <c r="L383" s="235" t="e">
        <f t="shared" si="464"/>
        <v>#DIV/0!</v>
      </c>
      <c r="M383" s="222" t="e">
        <f t="shared" si="458"/>
        <v>#DIV/0!</v>
      </c>
    </row>
    <row r="384" spans="2:13" ht="18" hidden="1" outlineLevel="1">
      <c r="B384" s="230" t="s">
        <v>191</v>
      </c>
      <c r="C384" s="231">
        <f t="shared" si="420"/>
        <v>0</v>
      </c>
      <c r="D384" s="231"/>
      <c r="E384" s="231" t="e">
        <f t="shared" si="459"/>
        <v>#DIV/0!</v>
      </c>
      <c r="F384" s="231" t="e">
        <f t="shared" si="453"/>
        <v>#DIV/0!</v>
      </c>
      <c r="G384" s="231" t="e">
        <f t="shared" si="454"/>
        <v>#DIV/0!</v>
      </c>
      <c r="H384" s="231" t="e">
        <f t="shared" si="460"/>
        <v>#DIV/0!</v>
      </c>
      <c r="I384" s="221" t="e">
        <f t="shared" si="461"/>
        <v>#DIV/0!</v>
      </c>
      <c r="J384" s="235" t="e">
        <f t="shared" si="462"/>
        <v>#DIV/0!</v>
      </c>
      <c r="K384" s="221" t="e">
        <f t="shared" si="463"/>
        <v>#DIV/0!</v>
      </c>
      <c r="L384" s="235" t="e">
        <f t="shared" si="464"/>
        <v>#DIV/0!</v>
      </c>
      <c r="M384" s="222" t="e">
        <f t="shared" si="458"/>
        <v>#DIV/0!</v>
      </c>
    </row>
    <row r="385" spans="2:13" ht="18" hidden="1" outlineLevel="1">
      <c r="B385" s="230" t="s">
        <v>192</v>
      </c>
      <c r="C385" s="231">
        <f t="shared" si="420"/>
        <v>0</v>
      </c>
      <c r="D385" s="231"/>
      <c r="E385" s="231" t="e">
        <f t="shared" si="459"/>
        <v>#DIV/0!</v>
      </c>
      <c r="F385" s="231" t="e">
        <f t="shared" si="453"/>
        <v>#DIV/0!</v>
      </c>
      <c r="G385" s="231" t="e">
        <f t="shared" si="454"/>
        <v>#DIV/0!</v>
      </c>
      <c r="H385" s="231" t="e">
        <f t="shared" si="460"/>
        <v>#DIV/0!</v>
      </c>
      <c r="I385" s="221" t="e">
        <f t="shared" si="461"/>
        <v>#DIV/0!</v>
      </c>
      <c r="J385" s="235" t="e">
        <f t="shared" si="462"/>
        <v>#DIV/0!</v>
      </c>
      <c r="K385" s="221" t="e">
        <f t="shared" si="463"/>
        <v>#DIV/0!</v>
      </c>
      <c r="L385" s="235" t="e">
        <f t="shared" si="464"/>
        <v>#DIV/0!</v>
      </c>
      <c r="M385" s="222" t="e">
        <f t="shared" si="458"/>
        <v>#DIV/0!</v>
      </c>
    </row>
    <row r="386" spans="2:13" ht="18" hidden="1" outlineLevel="1">
      <c r="B386" s="230" t="s">
        <v>193</v>
      </c>
      <c r="C386" s="231">
        <f t="shared" si="420"/>
        <v>0</v>
      </c>
      <c r="D386" s="231"/>
      <c r="E386" s="231" t="e">
        <f t="shared" si="459"/>
        <v>#DIV/0!</v>
      </c>
      <c r="F386" s="231" t="e">
        <f t="shared" si="453"/>
        <v>#DIV/0!</v>
      </c>
      <c r="G386" s="231" t="e">
        <f t="shared" si="454"/>
        <v>#DIV/0!</v>
      </c>
      <c r="H386" s="231" t="e">
        <f t="shared" si="460"/>
        <v>#DIV/0!</v>
      </c>
      <c r="I386" s="221" t="e">
        <f t="shared" si="461"/>
        <v>#DIV/0!</v>
      </c>
      <c r="J386" s="235" t="e">
        <f t="shared" si="462"/>
        <v>#DIV/0!</v>
      </c>
      <c r="K386" s="221" t="e">
        <f t="shared" si="463"/>
        <v>#DIV/0!</v>
      </c>
      <c r="L386" s="235" t="e">
        <f t="shared" si="464"/>
        <v>#DIV/0!</v>
      </c>
      <c r="M386" s="222" t="e">
        <f t="shared" si="458"/>
        <v>#DIV/0!</v>
      </c>
    </row>
    <row r="387" spans="2:13" s="223" customFormat="1" ht="41.55" customHeight="1" collapsed="1">
      <c r="B387" s="228">
        <v>30</v>
      </c>
      <c r="C387" s="229">
        <f t="shared" si="434"/>
        <v>0</v>
      </c>
      <c r="D387" s="229">
        <f t="shared" si="434"/>
        <v>0</v>
      </c>
      <c r="E387" s="229" t="e">
        <f t="shared" si="434"/>
        <v>#DIV/0!</v>
      </c>
      <c r="F387" s="229" t="e">
        <f t="shared" si="434"/>
        <v>#DIV/0!</v>
      </c>
      <c r="G387" s="229" t="e">
        <f t="shared" si="434"/>
        <v>#DIV/0!</v>
      </c>
      <c r="H387" s="229" t="e">
        <f t="shared" ref="H387:I387" si="465">H399</f>
        <v>#DIV/0!</v>
      </c>
      <c r="I387" s="224" t="e">
        <f t="shared" si="465"/>
        <v>#DIV/0!</v>
      </c>
      <c r="J387" s="234"/>
      <c r="K387" s="224" t="e">
        <f t="shared" si="436"/>
        <v>#DIV/0!</v>
      </c>
      <c r="L387" s="234"/>
    </row>
    <row r="388" spans="2:13" ht="18" hidden="1" outlineLevel="1">
      <c r="B388" s="230" t="s">
        <v>182</v>
      </c>
      <c r="C388" s="231">
        <f t="shared" si="437"/>
        <v>0</v>
      </c>
      <c r="D388" s="231"/>
      <c r="E388" s="231" t="e">
        <f t="shared" ref="E388" si="466">H386*($H$5/12)</f>
        <v>#DIV/0!</v>
      </c>
      <c r="F388" s="231">
        <f t="shared" ref="F388:F399" si="467">D388*L388*$G$7</f>
        <v>0</v>
      </c>
      <c r="G388" s="231">
        <f t="shared" ref="G388:G399" si="468">D388*L388*17.2%</f>
        <v>0</v>
      </c>
      <c r="H388" s="231" t="e">
        <f t="shared" ref="H388" si="469">I388+K388</f>
        <v>#DIV/0!</v>
      </c>
      <c r="I388" s="221" t="e">
        <f t="shared" ref="I388" si="470">C388+I386</f>
        <v>#DIV/0!</v>
      </c>
      <c r="K388" s="221" t="e">
        <f t="shared" ref="K388" si="471">E388+K386</f>
        <v>#DIV/0!</v>
      </c>
      <c r="M388" s="222" t="e">
        <f t="shared" ref="M388:M399" si="472">I388+K388</f>
        <v>#DIV/0!</v>
      </c>
    </row>
    <row r="389" spans="2:13" ht="18" hidden="1" outlineLevel="1">
      <c r="B389" s="230" t="s">
        <v>183</v>
      </c>
      <c r="C389" s="231">
        <f t="shared" si="437"/>
        <v>0</v>
      </c>
      <c r="D389" s="231"/>
      <c r="E389" s="231" t="e">
        <f t="shared" ref="E389:E399" si="473">H388*($H$5/12)</f>
        <v>#DIV/0!</v>
      </c>
      <c r="F389" s="231" t="e">
        <f t="shared" si="467"/>
        <v>#DIV/0!</v>
      </c>
      <c r="G389" s="231" t="e">
        <f t="shared" si="468"/>
        <v>#DIV/0!</v>
      </c>
      <c r="H389" s="231" t="e">
        <f t="shared" ref="H389:H399" si="474">I389+K389-F389-G389</f>
        <v>#DIV/0!</v>
      </c>
      <c r="I389" s="221" t="e">
        <f t="shared" ref="I389:I399" si="475">I388+C389-(D389*J388)</f>
        <v>#DIV/0!</v>
      </c>
      <c r="J389" s="235" t="e">
        <f t="shared" ref="J389:J399" si="476">I389/M389</f>
        <v>#DIV/0!</v>
      </c>
      <c r="K389" s="221" t="e">
        <f t="shared" ref="K389:K399" si="477">K388+E389-(D389*L388)</f>
        <v>#DIV/0!</v>
      </c>
      <c r="L389" s="235" t="e">
        <f t="shared" ref="L389:L399" si="478">K389/M389</f>
        <v>#DIV/0!</v>
      </c>
      <c r="M389" s="222" t="e">
        <f t="shared" si="472"/>
        <v>#DIV/0!</v>
      </c>
    </row>
    <row r="390" spans="2:13" ht="18" hidden="1" outlineLevel="1">
      <c r="B390" s="230" t="s">
        <v>184</v>
      </c>
      <c r="C390" s="231">
        <f t="shared" si="437"/>
        <v>0</v>
      </c>
      <c r="D390" s="231"/>
      <c r="E390" s="231" t="e">
        <f t="shared" si="473"/>
        <v>#DIV/0!</v>
      </c>
      <c r="F390" s="231" t="e">
        <f t="shared" si="467"/>
        <v>#DIV/0!</v>
      </c>
      <c r="G390" s="231" t="e">
        <f t="shared" si="468"/>
        <v>#DIV/0!</v>
      </c>
      <c r="H390" s="231" t="e">
        <f t="shared" si="474"/>
        <v>#DIV/0!</v>
      </c>
      <c r="I390" s="221" t="e">
        <f t="shared" si="475"/>
        <v>#DIV/0!</v>
      </c>
      <c r="J390" s="235" t="e">
        <f t="shared" si="476"/>
        <v>#DIV/0!</v>
      </c>
      <c r="K390" s="221" t="e">
        <f t="shared" si="477"/>
        <v>#DIV/0!</v>
      </c>
      <c r="L390" s="235" t="e">
        <f t="shared" si="478"/>
        <v>#DIV/0!</v>
      </c>
      <c r="M390" s="222" t="e">
        <f t="shared" si="472"/>
        <v>#DIV/0!</v>
      </c>
    </row>
    <row r="391" spans="2:13" ht="18" hidden="1" outlineLevel="1">
      <c r="B391" s="230" t="s">
        <v>185</v>
      </c>
      <c r="C391" s="231">
        <f t="shared" si="437"/>
        <v>0</v>
      </c>
      <c r="D391" s="231"/>
      <c r="E391" s="231" t="e">
        <f t="shared" si="473"/>
        <v>#DIV/0!</v>
      </c>
      <c r="F391" s="231" t="e">
        <f t="shared" si="467"/>
        <v>#DIV/0!</v>
      </c>
      <c r="G391" s="231" t="e">
        <f t="shared" si="468"/>
        <v>#DIV/0!</v>
      </c>
      <c r="H391" s="231" t="e">
        <f t="shared" si="474"/>
        <v>#DIV/0!</v>
      </c>
      <c r="I391" s="221" t="e">
        <f t="shared" si="475"/>
        <v>#DIV/0!</v>
      </c>
      <c r="J391" s="235" t="e">
        <f t="shared" si="476"/>
        <v>#DIV/0!</v>
      </c>
      <c r="K391" s="221" t="e">
        <f t="shared" si="477"/>
        <v>#DIV/0!</v>
      </c>
      <c r="L391" s="235" t="e">
        <f t="shared" si="478"/>
        <v>#DIV/0!</v>
      </c>
      <c r="M391" s="222" t="e">
        <f t="shared" si="472"/>
        <v>#DIV/0!</v>
      </c>
    </row>
    <row r="392" spans="2:13" ht="18" hidden="1" outlineLevel="1">
      <c r="B392" s="230" t="s">
        <v>186</v>
      </c>
      <c r="C392" s="231">
        <f t="shared" si="437"/>
        <v>0</v>
      </c>
      <c r="D392" s="231"/>
      <c r="E392" s="231" t="e">
        <f t="shared" si="473"/>
        <v>#DIV/0!</v>
      </c>
      <c r="F392" s="231" t="e">
        <f t="shared" si="467"/>
        <v>#DIV/0!</v>
      </c>
      <c r="G392" s="231" t="e">
        <f t="shared" si="468"/>
        <v>#DIV/0!</v>
      </c>
      <c r="H392" s="231" t="e">
        <f t="shared" si="474"/>
        <v>#DIV/0!</v>
      </c>
      <c r="I392" s="221" t="e">
        <f t="shared" si="475"/>
        <v>#DIV/0!</v>
      </c>
      <c r="J392" s="235" t="e">
        <f t="shared" si="476"/>
        <v>#DIV/0!</v>
      </c>
      <c r="K392" s="221" t="e">
        <f t="shared" si="477"/>
        <v>#DIV/0!</v>
      </c>
      <c r="L392" s="235" t="e">
        <f t="shared" si="478"/>
        <v>#DIV/0!</v>
      </c>
      <c r="M392" s="222" t="e">
        <f t="shared" si="472"/>
        <v>#DIV/0!</v>
      </c>
    </row>
    <row r="393" spans="2:13" ht="18" hidden="1" outlineLevel="1">
      <c r="B393" s="230" t="s">
        <v>187</v>
      </c>
      <c r="C393" s="231">
        <f t="shared" si="437"/>
        <v>0</v>
      </c>
      <c r="D393" s="231"/>
      <c r="E393" s="231" t="e">
        <f t="shared" si="473"/>
        <v>#DIV/0!</v>
      </c>
      <c r="F393" s="231" t="e">
        <f t="shared" si="467"/>
        <v>#DIV/0!</v>
      </c>
      <c r="G393" s="231" t="e">
        <f t="shared" si="468"/>
        <v>#DIV/0!</v>
      </c>
      <c r="H393" s="231" t="e">
        <f t="shared" si="474"/>
        <v>#DIV/0!</v>
      </c>
      <c r="I393" s="221" t="e">
        <f t="shared" si="475"/>
        <v>#DIV/0!</v>
      </c>
      <c r="J393" s="235" t="e">
        <f t="shared" si="476"/>
        <v>#DIV/0!</v>
      </c>
      <c r="K393" s="221" t="e">
        <f t="shared" si="477"/>
        <v>#DIV/0!</v>
      </c>
      <c r="L393" s="235" t="e">
        <f t="shared" si="478"/>
        <v>#DIV/0!</v>
      </c>
      <c r="M393" s="222" t="e">
        <f t="shared" si="472"/>
        <v>#DIV/0!</v>
      </c>
    </row>
    <row r="394" spans="2:13" ht="18" hidden="1" outlineLevel="1">
      <c r="B394" s="230" t="s">
        <v>188</v>
      </c>
      <c r="C394" s="231">
        <f t="shared" si="437"/>
        <v>0</v>
      </c>
      <c r="D394" s="231"/>
      <c r="E394" s="231" t="e">
        <f t="shared" si="473"/>
        <v>#DIV/0!</v>
      </c>
      <c r="F394" s="231" t="e">
        <f t="shared" si="467"/>
        <v>#DIV/0!</v>
      </c>
      <c r="G394" s="231" t="e">
        <f t="shared" si="468"/>
        <v>#DIV/0!</v>
      </c>
      <c r="H394" s="231" t="e">
        <f t="shared" si="474"/>
        <v>#DIV/0!</v>
      </c>
      <c r="I394" s="221" t="e">
        <f t="shared" si="475"/>
        <v>#DIV/0!</v>
      </c>
      <c r="J394" s="235" t="e">
        <f t="shared" si="476"/>
        <v>#DIV/0!</v>
      </c>
      <c r="K394" s="221" t="e">
        <f t="shared" si="477"/>
        <v>#DIV/0!</v>
      </c>
      <c r="L394" s="235" t="e">
        <f t="shared" si="478"/>
        <v>#DIV/0!</v>
      </c>
      <c r="M394" s="222" t="e">
        <f t="shared" si="472"/>
        <v>#DIV/0!</v>
      </c>
    </row>
    <row r="395" spans="2:13" ht="18" hidden="1" outlineLevel="1">
      <c r="B395" s="230" t="s">
        <v>189</v>
      </c>
      <c r="C395" s="231">
        <f t="shared" si="437"/>
        <v>0</v>
      </c>
      <c r="D395" s="231"/>
      <c r="E395" s="231" t="e">
        <f t="shared" si="473"/>
        <v>#DIV/0!</v>
      </c>
      <c r="F395" s="231" t="e">
        <f t="shared" si="467"/>
        <v>#DIV/0!</v>
      </c>
      <c r="G395" s="231" t="e">
        <f t="shared" si="468"/>
        <v>#DIV/0!</v>
      </c>
      <c r="H395" s="231" t="e">
        <f t="shared" si="474"/>
        <v>#DIV/0!</v>
      </c>
      <c r="I395" s="221" t="e">
        <f t="shared" si="475"/>
        <v>#DIV/0!</v>
      </c>
      <c r="J395" s="235" t="e">
        <f t="shared" si="476"/>
        <v>#DIV/0!</v>
      </c>
      <c r="K395" s="221" t="e">
        <f t="shared" si="477"/>
        <v>#DIV/0!</v>
      </c>
      <c r="L395" s="235" t="e">
        <f t="shared" si="478"/>
        <v>#DIV/0!</v>
      </c>
      <c r="M395" s="222" t="e">
        <f t="shared" si="472"/>
        <v>#DIV/0!</v>
      </c>
    </row>
    <row r="396" spans="2:13" ht="18" hidden="1" outlineLevel="1">
      <c r="B396" s="230" t="s">
        <v>190</v>
      </c>
      <c r="C396" s="231">
        <f t="shared" si="437"/>
        <v>0</v>
      </c>
      <c r="D396" s="231"/>
      <c r="E396" s="231" t="e">
        <f t="shared" si="473"/>
        <v>#DIV/0!</v>
      </c>
      <c r="F396" s="231" t="e">
        <f t="shared" si="467"/>
        <v>#DIV/0!</v>
      </c>
      <c r="G396" s="231" t="e">
        <f t="shared" si="468"/>
        <v>#DIV/0!</v>
      </c>
      <c r="H396" s="231" t="e">
        <f t="shared" si="474"/>
        <v>#DIV/0!</v>
      </c>
      <c r="I396" s="221" t="e">
        <f t="shared" si="475"/>
        <v>#DIV/0!</v>
      </c>
      <c r="J396" s="235" t="e">
        <f t="shared" si="476"/>
        <v>#DIV/0!</v>
      </c>
      <c r="K396" s="221" t="e">
        <f t="shared" si="477"/>
        <v>#DIV/0!</v>
      </c>
      <c r="L396" s="235" t="e">
        <f t="shared" si="478"/>
        <v>#DIV/0!</v>
      </c>
      <c r="M396" s="222" t="e">
        <f t="shared" si="472"/>
        <v>#DIV/0!</v>
      </c>
    </row>
    <row r="397" spans="2:13" ht="18" hidden="1" outlineLevel="1">
      <c r="B397" s="230" t="s">
        <v>191</v>
      </c>
      <c r="C397" s="231">
        <f t="shared" si="437"/>
        <v>0</v>
      </c>
      <c r="D397" s="231"/>
      <c r="E397" s="231" t="e">
        <f t="shared" si="473"/>
        <v>#DIV/0!</v>
      </c>
      <c r="F397" s="231" t="e">
        <f t="shared" si="467"/>
        <v>#DIV/0!</v>
      </c>
      <c r="G397" s="231" t="e">
        <f t="shared" si="468"/>
        <v>#DIV/0!</v>
      </c>
      <c r="H397" s="231" t="e">
        <f t="shared" si="474"/>
        <v>#DIV/0!</v>
      </c>
      <c r="I397" s="221" t="e">
        <f t="shared" si="475"/>
        <v>#DIV/0!</v>
      </c>
      <c r="J397" s="235" t="e">
        <f t="shared" si="476"/>
        <v>#DIV/0!</v>
      </c>
      <c r="K397" s="221" t="e">
        <f t="shared" si="477"/>
        <v>#DIV/0!</v>
      </c>
      <c r="L397" s="235" t="e">
        <f t="shared" si="478"/>
        <v>#DIV/0!</v>
      </c>
      <c r="M397" s="222" t="e">
        <f t="shared" si="472"/>
        <v>#DIV/0!</v>
      </c>
    </row>
    <row r="398" spans="2:13" ht="18" hidden="1" outlineLevel="1">
      <c r="B398" s="230" t="s">
        <v>192</v>
      </c>
      <c r="C398" s="231">
        <f t="shared" si="437"/>
        <v>0</v>
      </c>
      <c r="D398" s="231"/>
      <c r="E398" s="231" t="e">
        <f t="shared" si="473"/>
        <v>#DIV/0!</v>
      </c>
      <c r="F398" s="231" t="e">
        <f t="shared" si="467"/>
        <v>#DIV/0!</v>
      </c>
      <c r="G398" s="231" t="e">
        <f t="shared" si="468"/>
        <v>#DIV/0!</v>
      </c>
      <c r="H398" s="231" t="e">
        <f t="shared" si="474"/>
        <v>#DIV/0!</v>
      </c>
      <c r="I398" s="221" t="e">
        <f t="shared" si="475"/>
        <v>#DIV/0!</v>
      </c>
      <c r="J398" s="235" t="e">
        <f t="shared" si="476"/>
        <v>#DIV/0!</v>
      </c>
      <c r="K398" s="221" t="e">
        <f t="shared" si="477"/>
        <v>#DIV/0!</v>
      </c>
      <c r="L398" s="235" t="e">
        <f t="shared" si="478"/>
        <v>#DIV/0!</v>
      </c>
      <c r="M398" s="222" t="e">
        <f t="shared" si="472"/>
        <v>#DIV/0!</v>
      </c>
    </row>
    <row r="399" spans="2:13" ht="18" hidden="1" outlineLevel="1">
      <c r="B399" s="230" t="s">
        <v>193</v>
      </c>
      <c r="C399" s="231">
        <f t="shared" si="437"/>
        <v>0</v>
      </c>
      <c r="D399" s="231"/>
      <c r="E399" s="231" t="e">
        <f t="shared" si="473"/>
        <v>#DIV/0!</v>
      </c>
      <c r="F399" s="231" t="e">
        <f t="shared" si="467"/>
        <v>#DIV/0!</v>
      </c>
      <c r="G399" s="231" t="e">
        <f t="shared" si="468"/>
        <v>#DIV/0!</v>
      </c>
      <c r="H399" s="231" t="e">
        <f t="shared" si="474"/>
        <v>#DIV/0!</v>
      </c>
      <c r="I399" s="221" t="e">
        <f t="shared" si="475"/>
        <v>#DIV/0!</v>
      </c>
      <c r="J399" s="235" t="e">
        <f t="shared" si="476"/>
        <v>#DIV/0!</v>
      </c>
      <c r="K399" s="221" t="e">
        <f t="shared" si="477"/>
        <v>#DIV/0!</v>
      </c>
      <c r="L399" s="235" t="e">
        <f t="shared" si="478"/>
        <v>#DIV/0!</v>
      </c>
      <c r="M399" s="222" t="e">
        <f t="shared" si="472"/>
        <v>#DIV/0!</v>
      </c>
    </row>
    <row r="400" spans="2:13" s="223" customFormat="1" ht="41.55" customHeight="1" collapsed="1">
      <c r="B400" s="228">
        <v>31</v>
      </c>
      <c r="C400" s="229">
        <f t="shared" ref="C400:G426" si="479">SUM(C401:C412)</f>
        <v>0</v>
      </c>
      <c r="D400" s="229">
        <f t="shared" si="479"/>
        <v>0</v>
      </c>
      <c r="E400" s="229" t="e">
        <f t="shared" si="479"/>
        <v>#DIV/0!</v>
      </c>
      <c r="F400" s="229" t="e">
        <f t="shared" si="479"/>
        <v>#DIV/0!</v>
      </c>
      <c r="G400" s="229" t="e">
        <f t="shared" si="479"/>
        <v>#DIV/0!</v>
      </c>
      <c r="H400" s="229" t="e">
        <f t="shared" ref="H400:I400" si="480">H412</f>
        <v>#DIV/0!</v>
      </c>
      <c r="I400" s="224" t="e">
        <f t="shared" si="480"/>
        <v>#DIV/0!</v>
      </c>
      <c r="J400" s="234"/>
      <c r="K400" s="224" t="e">
        <f t="shared" si="419"/>
        <v>#DIV/0!</v>
      </c>
      <c r="L400" s="234"/>
    </row>
    <row r="401" spans="2:13" ht="18" hidden="1" outlineLevel="1">
      <c r="B401" s="230" t="s">
        <v>182</v>
      </c>
      <c r="C401" s="231">
        <f t="shared" si="420"/>
        <v>0</v>
      </c>
      <c r="D401" s="231"/>
      <c r="E401" s="231" t="e">
        <f t="shared" ref="E401" si="481">H399*($H$5/12)</f>
        <v>#DIV/0!</v>
      </c>
      <c r="F401" s="231">
        <f t="shared" ref="F401:F412" si="482">D401*L401*$G$7</f>
        <v>0</v>
      </c>
      <c r="G401" s="231">
        <f t="shared" ref="G401:G412" si="483">D401*L401*17.2%</f>
        <v>0</v>
      </c>
      <c r="H401" s="231" t="e">
        <f t="shared" ref="H401" si="484">I401+K401</f>
        <v>#DIV/0!</v>
      </c>
      <c r="I401" s="221" t="e">
        <f t="shared" ref="I401" si="485">C401+I399</f>
        <v>#DIV/0!</v>
      </c>
      <c r="K401" s="221" t="e">
        <f t="shared" ref="K401" si="486">E401+K399</f>
        <v>#DIV/0!</v>
      </c>
      <c r="M401" s="222" t="e">
        <f t="shared" ref="M401:M412" si="487">I401+K401</f>
        <v>#DIV/0!</v>
      </c>
    </row>
    <row r="402" spans="2:13" ht="18" hidden="1" outlineLevel="1">
      <c r="B402" s="230" t="s">
        <v>183</v>
      </c>
      <c r="C402" s="231">
        <f t="shared" si="420"/>
        <v>0</v>
      </c>
      <c r="D402" s="231"/>
      <c r="E402" s="231" t="e">
        <f t="shared" ref="E402:E412" si="488">H401*($H$5/12)</f>
        <v>#DIV/0!</v>
      </c>
      <c r="F402" s="231" t="e">
        <f t="shared" si="482"/>
        <v>#DIV/0!</v>
      </c>
      <c r="G402" s="231" t="e">
        <f t="shared" si="483"/>
        <v>#DIV/0!</v>
      </c>
      <c r="H402" s="231" t="e">
        <f t="shared" ref="H402:H412" si="489">I402+K402-F402-G402</f>
        <v>#DIV/0!</v>
      </c>
      <c r="I402" s="221" t="e">
        <f t="shared" ref="I402:I412" si="490">I401+C402-(D402*J401)</f>
        <v>#DIV/0!</v>
      </c>
      <c r="J402" s="235" t="e">
        <f t="shared" ref="J402:J412" si="491">I402/M402</f>
        <v>#DIV/0!</v>
      </c>
      <c r="K402" s="221" t="e">
        <f t="shared" ref="K402:K412" si="492">K401+E402-(D402*L401)</f>
        <v>#DIV/0!</v>
      </c>
      <c r="L402" s="235" t="e">
        <f t="shared" ref="L402:L412" si="493">K402/M402</f>
        <v>#DIV/0!</v>
      </c>
      <c r="M402" s="222" t="e">
        <f t="shared" si="487"/>
        <v>#DIV/0!</v>
      </c>
    </row>
    <row r="403" spans="2:13" ht="18" hidden="1" outlineLevel="1">
      <c r="B403" s="230" t="s">
        <v>184</v>
      </c>
      <c r="C403" s="231">
        <f t="shared" si="420"/>
        <v>0</v>
      </c>
      <c r="D403" s="231"/>
      <c r="E403" s="231" t="e">
        <f t="shared" si="488"/>
        <v>#DIV/0!</v>
      </c>
      <c r="F403" s="231" t="e">
        <f t="shared" si="482"/>
        <v>#DIV/0!</v>
      </c>
      <c r="G403" s="231" t="e">
        <f t="shared" si="483"/>
        <v>#DIV/0!</v>
      </c>
      <c r="H403" s="231" t="e">
        <f t="shared" si="489"/>
        <v>#DIV/0!</v>
      </c>
      <c r="I403" s="221" t="e">
        <f t="shared" si="490"/>
        <v>#DIV/0!</v>
      </c>
      <c r="J403" s="235" t="e">
        <f t="shared" si="491"/>
        <v>#DIV/0!</v>
      </c>
      <c r="K403" s="221" t="e">
        <f t="shared" si="492"/>
        <v>#DIV/0!</v>
      </c>
      <c r="L403" s="235" t="e">
        <f t="shared" si="493"/>
        <v>#DIV/0!</v>
      </c>
      <c r="M403" s="222" t="e">
        <f t="shared" si="487"/>
        <v>#DIV/0!</v>
      </c>
    </row>
    <row r="404" spans="2:13" ht="18" hidden="1" outlineLevel="1">
      <c r="B404" s="230" t="s">
        <v>185</v>
      </c>
      <c r="C404" s="231">
        <f t="shared" si="420"/>
        <v>0</v>
      </c>
      <c r="D404" s="231"/>
      <c r="E404" s="231" t="e">
        <f t="shared" si="488"/>
        <v>#DIV/0!</v>
      </c>
      <c r="F404" s="231" t="e">
        <f t="shared" si="482"/>
        <v>#DIV/0!</v>
      </c>
      <c r="G404" s="231" t="e">
        <f t="shared" si="483"/>
        <v>#DIV/0!</v>
      </c>
      <c r="H404" s="231" t="e">
        <f t="shared" si="489"/>
        <v>#DIV/0!</v>
      </c>
      <c r="I404" s="221" t="e">
        <f t="shared" si="490"/>
        <v>#DIV/0!</v>
      </c>
      <c r="J404" s="235" t="e">
        <f t="shared" si="491"/>
        <v>#DIV/0!</v>
      </c>
      <c r="K404" s="221" t="e">
        <f t="shared" si="492"/>
        <v>#DIV/0!</v>
      </c>
      <c r="L404" s="235" t="e">
        <f t="shared" si="493"/>
        <v>#DIV/0!</v>
      </c>
      <c r="M404" s="222" t="e">
        <f t="shared" si="487"/>
        <v>#DIV/0!</v>
      </c>
    </row>
    <row r="405" spans="2:13" ht="18" hidden="1" outlineLevel="1">
      <c r="B405" s="230" t="s">
        <v>186</v>
      </c>
      <c r="C405" s="231">
        <f t="shared" si="420"/>
        <v>0</v>
      </c>
      <c r="D405" s="231"/>
      <c r="E405" s="231" t="e">
        <f t="shared" si="488"/>
        <v>#DIV/0!</v>
      </c>
      <c r="F405" s="231" t="e">
        <f t="shared" si="482"/>
        <v>#DIV/0!</v>
      </c>
      <c r="G405" s="231" t="e">
        <f t="shared" si="483"/>
        <v>#DIV/0!</v>
      </c>
      <c r="H405" s="231" t="e">
        <f t="shared" si="489"/>
        <v>#DIV/0!</v>
      </c>
      <c r="I405" s="221" t="e">
        <f t="shared" si="490"/>
        <v>#DIV/0!</v>
      </c>
      <c r="J405" s="235" t="e">
        <f t="shared" si="491"/>
        <v>#DIV/0!</v>
      </c>
      <c r="K405" s="221" t="e">
        <f t="shared" si="492"/>
        <v>#DIV/0!</v>
      </c>
      <c r="L405" s="235" t="e">
        <f t="shared" si="493"/>
        <v>#DIV/0!</v>
      </c>
      <c r="M405" s="222" t="e">
        <f t="shared" si="487"/>
        <v>#DIV/0!</v>
      </c>
    </row>
    <row r="406" spans="2:13" ht="18" hidden="1" outlineLevel="1">
      <c r="B406" s="230" t="s">
        <v>187</v>
      </c>
      <c r="C406" s="231">
        <f t="shared" si="420"/>
        <v>0</v>
      </c>
      <c r="D406" s="231"/>
      <c r="E406" s="231" t="e">
        <f t="shared" si="488"/>
        <v>#DIV/0!</v>
      </c>
      <c r="F406" s="231" t="e">
        <f t="shared" si="482"/>
        <v>#DIV/0!</v>
      </c>
      <c r="G406" s="231" t="e">
        <f t="shared" si="483"/>
        <v>#DIV/0!</v>
      </c>
      <c r="H406" s="231" t="e">
        <f t="shared" si="489"/>
        <v>#DIV/0!</v>
      </c>
      <c r="I406" s="221" t="e">
        <f t="shared" si="490"/>
        <v>#DIV/0!</v>
      </c>
      <c r="J406" s="235" t="e">
        <f t="shared" si="491"/>
        <v>#DIV/0!</v>
      </c>
      <c r="K406" s="221" t="e">
        <f t="shared" si="492"/>
        <v>#DIV/0!</v>
      </c>
      <c r="L406" s="235" t="e">
        <f t="shared" si="493"/>
        <v>#DIV/0!</v>
      </c>
      <c r="M406" s="222" t="e">
        <f t="shared" si="487"/>
        <v>#DIV/0!</v>
      </c>
    </row>
    <row r="407" spans="2:13" ht="18" hidden="1" outlineLevel="1">
      <c r="B407" s="230" t="s">
        <v>188</v>
      </c>
      <c r="C407" s="231">
        <f t="shared" si="420"/>
        <v>0</v>
      </c>
      <c r="D407" s="231"/>
      <c r="E407" s="231" t="e">
        <f t="shared" si="488"/>
        <v>#DIV/0!</v>
      </c>
      <c r="F407" s="231" t="e">
        <f t="shared" si="482"/>
        <v>#DIV/0!</v>
      </c>
      <c r="G407" s="231" t="e">
        <f t="shared" si="483"/>
        <v>#DIV/0!</v>
      </c>
      <c r="H407" s="231" t="e">
        <f t="shared" si="489"/>
        <v>#DIV/0!</v>
      </c>
      <c r="I407" s="221" t="e">
        <f t="shared" si="490"/>
        <v>#DIV/0!</v>
      </c>
      <c r="J407" s="235" t="e">
        <f t="shared" si="491"/>
        <v>#DIV/0!</v>
      </c>
      <c r="K407" s="221" t="e">
        <f t="shared" si="492"/>
        <v>#DIV/0!</v>
      </c>
      <c r="L407" s="235" t="e">
        <f t="shared" si="493"/>
        <v>#DIV/0!</v>
      </c>
      <c r="M407" s="222" t="e">
        <f t="shared" si="487"/>
        <v>#DIV/0!</v>
      </c>
    </row>
    <row r="408" spans="2:13" ht="18" hidden="1" outlineLevel="1">
      <c r="B408" s="230" t="s">
        <v>189</v>
      </c>
      <c r="C408" s="231">
        <f t="shared" si="420"/>
        <v>0</v>
      </c>
      <c r="D408" s="231"/>
      <c r="E408" s="231" t="e">
        <f t="shared" si="488"/>
        <v>#DIV/0!</v>
      </c>
      <c r="F408" s="231" t="e">
        <f t="shared" si="482"/>
        <v>#DIV/0!</v>
      </c>
      <c r="G408" s="231" t="e">
        <f t="shared" si="483"/>
        <v>#DIV/0!</v>
      </c>
      <c r="H408" s="231" t="e">
        <f t="shared" si="489"/>
        <v>#DIV/0!</v>
      </c>
      <c r="I408" s="221" t="e">
        <f t="shared" si="490"/>
        <v>#DIV/0!</v>
      </c>
      <c r="J408" s="235" t="e">
        <f t="shared" si="491"/>
        <v>#DIV/0!</v>
      </c>
      <c r="K408" s="221" t="e">
        <f t="shared" si="492"/>
        <v>#DIV/0!</v>
      </c>
      <c r="L408" s="235" t="e">
        <f t="shared" si="493"/>
        <v>#DIV/0!</v>
      </c>
      <c r="M408" s="222" t="e">
        <f t="shared" si="487"/>
        <v>#DIV/0!</v>
      </c>
    </row>
    <row r="409" spans="2:13" ht="18" hidden="1" outlineLevel="1">
      <c r="B409" s="230" t="s">
        <v>190</v>
      </c>
      <c r="C409" s="231">
        <f t="shared" si="420"/>
        <v>0</v>
      </c>
      <c r="D409" s="231"/>
      <c r="E409" s="231" t="e">
        <f t="shared" si="488"/>
        <v>#DIV/0!</v>
      </c>
      <c r="F409" s="231" t="e">
        <f t="shared" si="482"/>
        <v>#DIV/0!</v>
      </c>
      <c r="G409" s="231" t="e">
        <f t="shared" si="483"/>
        <v>#DIV/0!</v>
      </c>
      <c r="H409" s="231" t="e">
        <f t="shared" si="489"/>
        <v>#DIV/0!</v>
      </c>
      <c r="I409" s="221" t="e">
        <f t="shared" si="490"/>
        <v>#DIV/0!</v>
      </c>
      <c r="J409" s="235" t="e">
        <f t="shared" si="491"/>
        <v>#DIV/0!</v>
      </c>
      <c r="K409" s="221" t="e">
        <f t="shared" si="492"/>
        <v>#DIV/0!</v>
      </c>
      <c r="L409" s="235" t="e">
        <f t="shared" si="493"/>
        <v>#DIV/0!</v>
      </c>
      <c r="M409" s="222" t="e">
        <f t="shared" si="487"/>
        <v>#DIV/0!</v>
      </c>
    </row>
    <row r="410" spans="2:13" ht="18" hidden="1" outlineLevel="1">
      <c r="B410" s="230" t="s">
        <v>191</v>
      </c>
      <c r="C410" s="231">
        <f t="shared" si="420"/>
        <v>0</v>
      </c>
      <c r="D410" s="231"/>
      <c r="E410" s="231" t="e">
        <f t="shared" si="488"/>
        <v>#DIV/0!</v>
      </c>
      <c r="F410" s="231" t="e">
        <f t="shared" si="482"/>
        <v>#DIV/0!</v>
      </c>
      <c r="G410" s="231" t="e">
        <f t="shared" si="483"/>
        <v>#DIV/0!</v>
      </c>
      <c r="H410" s="231" t="e">
        <f t="shared" si="489"/>
        <v>#DIV/0!</v>
      </c>
      <c r="I410" s="221" t="e">
        <f t="shared" si="490"/>
        <v>#DIV/0!</v>
      </c>
      <c r="J410" s="235" t="e">
        <f t="shared" si="491"/>
        <v>#DIV/0!</v>
      </c>
      <c r="K410" s="221" t="e">
        <f t="shared" si="492"/>
        <v>#DIV/0!</v>
      </c>
      <c r="L410" s="235" t="e">
        <f t="shared" si="493"/>
        <v>#DIV/0!</v>
      </c>
      <c r="M410" s="222" t="e">
        <f t="shared" si="487"/>
        <v>#DIV/0!</v>
      </c>
    </row>
    <row r="411" spans="2:13" ht="18" hidden="1" outlineLevel="1">
      <c r="B411" s="230" t="s">
        <v>192</v>
      </c>
      <c r="C411" s="231">
        <f t="shared" si="420"/>
        <v>0</v>
      </c>
      <c r="D411" s="231"/>
      <c r="E411" s="231" t="e">
        <f t="shared" si="488"/>
        <v>#DIV/0!</v>
      </c>
      <c r="F411" s="231" t="e">
        <f t="shared" si="482"/>
        <v>#DIV/0!</v>
      </c>
      <c r="G411" s="231" t="e">
        <f t="shared" si="483"/>
        <v>#DIV/0!</v>
      </c>
      <c r="H411" s="231" t="e">
        <f t="shared" si="489"/>
        <v>#DIV/0!</v>
      </c>
      <c r="I411" s="221" t="e">
        <f t="shared" si="490"/>
        <v>#DIV/0!</v>
      </c>
      <c r="J411" s="235" t="e">
        <f t="shared" si="491"/>
        <v>#DIV/0!</v>
      </c>
      <c r="K411" s="221" t="e">
        <f t="shared" si="492"/>
        <v>#DIV/0!</v>
      </c>
      <c r="L411" s="235" t="e">
        <f t="shared" si="493"/>
        <v>#DIV/0!</v>
      </c>
      <c r="M411" s="222" t="e">
        <f t="shared" si="487"/>
        <v>#DIV/0!</v>
      </c>
    </row>
    <row r="412" spans="2:13" ht="18" hidden="1" outlineLevel="1">
      <c r="B412" s="230" t="s">
        <v>193</v>
      </c>
      <c r="C412" s="231">
        <f t="shared" si="420"/>
        <v>0</v>
      </c>
      <c r="D412" s="231"/>
      <c r="E412" s="231" t="e">
        <f t="shared" si="488"/>
        <v>#DIV/0!</v>
      </c>
      <c r="F412" s="231" t="e">
        <f t="shared" si="482"/>
        <v>#DIV/0!</v>
      </c>
      <c r="G412" s="231" t="e">
        <f t="shared" si="483"/>
        <v>#DIV/0!</v>
      </c>
      <c r="H412" s="231" t="e">
        <f t="shared" si="489"/>
        <v>#DIV/0!</v>
      </c>
      <c r="I412" s="221" t="e">
        <f t="shared" si="490"/>
        <v>#DIV/0!</v>
      </c>
      <c r="J412" s="235" t="e">
        <f t="shared" si="491"/>
        <v>#DIV/0!</v>
      </c>
      <c r="K412" s="221" t="e">
        <f t="shared" si="492"/>
        <v>#DIV/0!</v>
      </c>
      <c r="L412" s="235" t="e">
        <f t="shared" si="493"/>
        <v>#DIV/0!</v>
      </c>
      <c r="M412" s="222" t="e">
        <f t="shared" si="487"/>
        <v>#DIV/0!</v>
      </c>
    </row>
    <row r="413" spans="2:13" s="223" customFormat="1" ht="41.55" customHeight="1" collapsed="1">
      <c r="B413" s="228">
        <v>32</v>
      </c>
      <c r="C413" s="229">
        <f t="shared" ref="C413:G439" si="494">SUM(C414:C425)</f>
        <v>0</v>
      </c>
      <c r="D413" s="229">
        <f t="shared" si="494"/>
        <v>0</v>
      </c>
      <c r="E413" s="229" t="e">
        <f t="shared" si="494"/>
        <v>#DIV/0!</v>
      </c>
      <c r="F413" s="229" t="e">
        <f t="shared" si="494"/>
        <v>#DIV/0!</v>
      </c>
      <c r="G413" s="229" t="e">
        <f t="shared" si="494"/>
        <v>#DIV/0!</v>
      </c>
      <c r="H413" s="229" t="e">
        <f t="shared" ref="H413:I413" si="495">H425</f>
        <v>#DIV/0!</v>
      </c>
      <c r="I413" s="224" t="e">
        <f t="shared" si="495"/>
        <v>#DIV/0!</v>
      </c>
      <c r="J413" s="234"/>
      <c r="K413" s="224" t="e">
        <f t="shared" si="436"/>
        <v>#DIV/0!</v>
      </c>
      <c r="L413" s="234"/>
    </row>
    <row r="414" spans="2:13" ht="18" hidden="1" outlineLevel="1">
      <c r="B414" s="230" t="s">
        <v>182</v>
      </c>
      <c r="C414" s="231">
        <f t="shared" si="437"/>
        <v>0</v>
      </c>
      <c r="D414" s="231"/>
      <c r="E414" s="231" t="e">
        <f t="shared" ref="E414" si="496">H412*($H$5/12)</f>
        <v>#DIV/0!</v>
      </c>
      <c r="F414" s="231">
        <f t="shared" ref="F414:F425" si="497">D414*L414*$G$7</f>
        <v>0</v>
      </c>
      <c r="G414" s="231">
        <f t="shared" ref="G414:G425" si="498">D414*L414*17.2%</f>
        <v>0</v>
      </c>
      <c r="H414" s="231" t="e">
        <f t="shared" ref="H414" si="499">I414+K414</f>
        <v>#DIV/0!</v>
      </c>
      <c r="I414" s="221" t="e">
        <f t="shared" ref="I414" si="500">C414+I412</f>
        <v>#DIV/0!</v>
      </c>
      <c r="K414" s="221" t="e">
        <f t="shared" ref="K414" si="501">E414+K412</f>
        <v>#DIV/0!</v>
      </c>
      <c r="M414" s="222" t="e">
        <f t="shared" ref="M414:M425" si="502">I414+K414</f>
        <v>#DIV/0!</v>
      </c>
    </row>
    <row r="415" spans="2:13" ht="18" hidden="1" outlineLevel="1">
      <c r="B415" s="230" t="s">
        <v>183</v>
      </c>
      <c r="C415" s="231">
        <f t="shared" si="437"/>
        <v>0</v>
      </c>
      <c r="D415" s="231"/>
      <c r="E415" s="231" t="e">
        <f t="shared" ref="E415:E425" si="503">H414*($H$5/12)</f>
        <v>#DIV/0!</v>
      </c>
      <c r="F415" s="231" t="e">
        <f t="shared" si="497"/>
        <v>#DIV/0!</v>
      </c>
      <c r="G415" s="231" t="e">
        <f t="shared" si="498"/>
        <v>#DIV/0!</v>
      </c>
      <c r="H415" s="231" t="e">
        <f t="shared" ref="H415:H425" si="504">I415+K415-F415-G415</f>
        <v>#DIV/0!</v>
      </c>
      <c r="I415" s="221" t="e">
        <f t="shared" ref="I415:I425" si="505">I414+C415-(D415*J414)</f>
        <v>#DIV/0!</v>
      </c>
      <c r="J415" s="235" t="e">
        <f t="shared" ref="J415:J425" si="506">I415/M415</f>
        <v>#DIV/0!</v>
      </c>
      <c r="K415" s="221" t="e">
        <f t="shared" ref="K415:K425" si="507">K414+E415-(D415*L414)</f>
        <v>#DIV/0!</v>
      </c>
      <c r="L415" s="235" t="e">
        <f t="shared" ref="L415:L425" si="508">K415/M415</f>
        <v>#DIV/0!</v>
      </c>
      <c r="M415" s="222" t="e">
        <f t="shared" si="502"/>
        <v>#DIV/0!</v>
      </c>
    </row>
    <row r="416" spans="2:13" ht="18" hidden="1" outlineLevel="1">
      <c r="B416" s="230" t="s">
        <v>184</v>
      </c>
      <c r="C416" s="231">
        <f t="shared" si="437"/>
        <v>0</v>
      </c>
      <c r="D416" s="231"/>
      <c r="E416" s="231" t="e">
        <f t="shared" si="503"/>
        <v>#DIV/0!</v>
      </c>
      <c r="F416" s="231" t="e">
        <f t="shared" si="497"/>
        <v>#DIV/0!</v>
      </c>
      <c r="G416" s="231" t="e">
        <f t="shared" si="498"/>
        <v>#DIV/0!</v>
      </c>
      <c r="H416" s="231" t="e">
        <f t="shared" si="504"/>
        <v>#DIV/0!</v>
      </c>
      <c r="I416" s="221" t="e">
        <f t="shared" si="505"/>
        <v>#DIV/0!</v>
      </c>
      <c r="J416" s="235" t="e">
        <f t="shared" si="506"/>
        <v>#DIV/0!</v>
      </c>
      <c r="K416" s="221" t="e">
        <f t="shared" si="507"/>
        <v>#DIV/0!</v>
      </c>
      <c r="L416" s="235" t="e">
        <f t="shared" si="508"/>
        <v>#DIV/0!</v>
      </c>
      <c r="M416" s="222" t="e">
        <f t="shared" si="502"/>
        <v>#DIV/0!</v>
      </c>
    </row>
    <row r="417" spans="2:13" ht="18" hidden="1" outlineLevel="1">
      <c r="B417" s="230" t="s">
        <v>185</v>
      </c>
      <c r="C417" s="231">
        <f t="shared" si="437"/>
        <v>0</v>
      </c>
      <c r="D417" s="231"/>
      <c r="E417" s="231" t="e">
        <f t="shared" si="503"/>
        <v>#DIV/0!</v>
      </c>
      <c r="F417" s="231" t="e">
        <f t="shared" si="497"/>
        <v>#DIV/0!</v>
      </c>
      <c r="G417" s="231" t="e">
        <f t="shared" si="498"/>
        <v>#DIV/0!</v>
      </c>
      <c r="H417" s="231" t="e">
        <f t="shared" si="504"/>
        <v>#DIV/0!</v>
      </c>
      <c r="I417" s="221" t="e">
        <f t="shared" si="505"/>
        <v>#DIV/0!</v>
      </c>
      <c r="J417" s="235" t="e">
        <f t="shared" si="506"/>
        <v>#DIV/0!</v>
      </c>
      <c r="K417" s="221" t="e">
        <f t="shared" si="507"/>
        <v>#DIV/0!</v>
      </c>
      <c r="L417" s="235" t="e">
        <f t="shared" si="508"/>
        <v>#DIV/0!</v>
      </c>
      <c r="M417" s="222" t="e">
        <f t="shared" si="502"/>
        <v>#DIV/0!</v>
      </c>
    </row>
    <row r="418" spans="2:13" ht="18" hidden="1" outlineLevel="1">
      <c r="B418" s="230" t="s">
        <v>186</v>
      </c>
      <c r="C418" s="231">
        <f t="shared" si="437"/>
        <v>0</v>
      </c>
      <c r="D418" s="231"/>
      <c r="E418" s="231" t="e">
        <f t="shared" si="503"/>
        <v>#DIV/0!</v>
      </c>
      <c r="F418" s="231" t="e">
        <f t="shared" si="497"/>
        <v>#DIV/0!</v>
      </c>
      <c r="G418" s="231" t="e">
        <f t="shared" si="498"/>
        <v>#DIV/0!</v>
      </c>
      <c r="H418" s="231" t="e">
        <f t="shared" si="504"/>
        <v>#DIV/0!</v>
      </c>
      <c r="I418" s="221" t="e">
        <f t="shared" si="505"/>
        <v>#DIV/0!</v>
      </c>
      <c r="J418" s="235" t="e">
        <f t="shared" si="506"/>
        <v>#DIV/0!</v>
      </c>
      <c r="K418" s="221" t="e">
        <f t="shared" si="507"/>
        <v>#DIV/0!</v>
      </c>
      <c r="L418" s="235" t="e">
        <f t="shared" si="508"/>
        <v>#DIV/0!</v>
      </c>
      <c r="M418" s="222" t="e">
        <f t="shared" si="502"/>
        <v>#DIV/0!</v>
      </c>
    </row>
    <row r="419" spans="2:13" ht="18" hidden="1" outlineLevel="1">
      <c r="B419" s="230" t="s">
        <v>187</v>
      </c>
      <c r="C419" s="231">
        <f t="shared" si="437"/>
        <v>0</v>
      </c>
      <c r="D419" s="231"/>
      <c r="E419" s="231" t="e">
        <f t="shared" si="503"/>
        <v>#DIV/0!</v>
      </c>
      <c r="F419" s="231" t="e">
        <f t="shared" si="497"/>
        <v>#DIV/0!</v>
      </c>
      <c r="G419" s="231" t="e">
        <f t="shared" si="498"/>
        <v>#DIV/0!</v>
      </c>
      <c r="H419" s="231" t="e">
        <f t="shared" si="504"/>
        <v>#DIV/0!</v>
      </c>
      <c r="I419" s="221" t="e">
        <f t="shared" si="505"/>
        <v>#DIV/0!</v>
      </c>
      <c r="J419" s="235" t="e">
        <f t="shared" si="506"/>
        <v>#DIV/0!</v>
      </c>
      <c r="K419" s="221" t="e">
        <f t="shared" si="507"/>
        <v>#DIV/0!</v>
      </c>
      <c r="L419" s="235" t="e">
        <f t="shared" si="508"/>
        <v>#DIV/0!</v>
      </c>
      <c r="M419" s="222" t="e">
        <f t="shared" si="502"/>
        <v>#DIV/0!</v>
      </c>
    </row>
    <row r="420" spans="2:13" ht="18" hidden="1" outlineLevel="1">
      <c r="B420" s="230" t="s">
        <v>188</v>
      </c>
      <c r="C420" s="231">
        <f t="shared" si="437"/>
        <v>0</v>
      </c>
      <c r="D420" s="231"/>
      <c r="E420" s="231" t="e">
        <f t="shared" si="503"/>
        <v>#DIV/0!</v>
      </c>
      <c r="F420" s="231" t="e">
        <f t="shared" si="497"/>
        <v>#DIV/0!</v>
      </c>
      <c r="G420" s="231" t="e">
        <f t="shared" si="498"/>
        <v>#DIV/0!</v>
      </c>
      <c r="H420" s="231" t="e">
        <f t="shared" si="504"/>
        <v>#DIV/0!</v>
      </c>
      <c r="I420" s="221" t="e">
        <f t="shared" si="505"/>
        <v>#DIV/0!</v>
      </c>
      <c r="J420" s="235" t="e">
        <f t="shared" si="506"/>
        <v>#DIV/0!</v>
      </c>
      <c r="K420" s="221" t="e">
        <f t="shared" si="507"/>
        <v>#DIV/0!</v>
      </c>
      <c r="L420" s="235" t="e">
        <f t="shared" si="508"/>
        <v>#DIV/0!</v>
      </c>
      <c r="M420" s="222" t="e">
        <f t="shared" si="502"/>
        <v>#DIV/0!</v>
      </c>
    </row>
    <row r="421" spans="2:13" ht="18" hidden="1" outlineLevel="1">
      <c r="B421" s="230" t="s">
        <v>189</v>
      </c>
      <c r="C421" s="231">
        <f t="shared" si="437"/>
        <v>0</v>
      </c>
      <c r="D421" s="231"/>
      <c r="E421" s="231" t="e">
        <f t="shared" si="503"/>
        <v>#DIV/0!</v>
      </c>
      <c r="F421" s="231" t="e">
        <f t="shared" si="497"/>
        <v>#DIV/0!</v>
      </c>
      <c r="G421" s="231" t="e">
        <f t="shared" si="498"/>
        <v>#DIV/0!</v>
      </c>
      <c r="H421" s="231" t="e">
        <f t="shared" si="504"/>
        <v>#DIV/0!</v>
      </c>
      <c r="I421" s="221" t="e">
        <f t="shared" si="505"/>
        <v>#DIV/0!</v>
      </c>
      <c r="J421" s="235" t="e">
        <f t="shared" si="506"/>
        <v>#DIV/0!</v>
      </c>
      <c r="K421" s="221" t="e">
        <f t="shared" si="507"/>
        <v>#DIV/0!</v>
      </c>
      <c r="L421" s="235" t="e">
        <f t="shared" si="508"/>
        <v>#DIV/0!</v>
      </c>
      <c r="M421" s="222" t="e">
        <f t="shared" si="502"/>
        <v>#DIV/0!</v>
      </c>
    </row>
    <row r="422" spans="2:13" ht="18" hidden="1" outlineLevel="1">
      <c r="B422" s="230" t="s">
        <v>190</v>
      </c>
      <c r="C422" s="231">
        <f t="shared" si="437"/>
        <v>0</v>
      </c>
      <c r="D422" s="231"/>
      <c r="E422" s="231" t="e">
        <f t="shared" si="503"/>
        <v>#DIV/0!</v>
      </c>
      <c r="F422" s="231" t="e">
        <f t="shared" si="497"/>
        <v>#DIV/0!</v>
      </c>
      <c r="G422" s="231" t="e">
        <f t="shared" si="498"/>
        <v>#DIV/0!</v>
      </c>
      <c r="H422" s="231" t="e">
        <f t="shared" si="504"/>
        <v>#DIV/0!</v>
      </c>
      <c r="I422" s="221" t="e">
        <f t="shared" si="505"/>
        <v>#DIV/0!</v>
      </c>
      <c r="J422" s="235" t="e">
        <f t="shared" si="506"/>
        <v>#DIV/0!</v>
      </c>
      <c r="K422" s="221" t="e">
        <f t="shared" si="507"/>
        <v>#DIV/0!</v>
      </c>
      <c r="L422" s="235" t="e">
        <f t="shared" si="508"/>
        <v>#DIV/0!</v>
      </c>
      <c r="M422" s="222" t="e">
        <f t="shared" si="502"/>
        <v>#DIV/0!</v>
      </c>
    </row>
    <row r="423" spans="2:13" ht="18" hidden="1" outlineLevel="1">
      <c r="B423" s="230" t="s">
        <v>191</v>
      </c>
      <c r="C423" s="231">
        <f t="shared" si="437"/>
        <v>0</v>
      </c>
      <c r="D423" s="231"/>
      <c r="E423" s="231" t="e">
        <f t="shared" si="503"/>
        <v>#DIV/0!</v>
      </c>
      <c r="F423" s="231" t="e">
        <f t="shared" si="497"/>
        <v>#DIV/0!</v>
      </c>
      <c r="G423" s="231" t="e">
        <f t="shared" si="498"/>
        <v>#DIV/0!</v>
      </c>
      <c r="H423" s="231" t="e">
        <f t="shared" si="504"/>
        <v>#DIV/0!</v>
      </c>
      <c r="I423" s="221" t="e">
        <f t="shared" si="505"/>
        <v>#DIV/0!</v>
      </c>
      <c r="J423" s="235" t="e">
        <f t="shared" si="506"/>
        <v>#DIV/0!</v>
      </c>
      <c r="K423" s="221" t="e">
        <f t="shared" si="507"/>
        <v>#DIV/0!</v>
      </c>
      <c r="L423" s="235" t="e">
        <f t="shared" si="508"/>
        <v>#DIV/0!</v>
      </c>
      <c r="M423" s="222" t="e">
        <f t="shared" si="502"/>
        <v>#DIV/0!</v>
      </c>
    </row>
    <row r="424" spans="2:13" ht="18" hidden="1" outlineLevel="1">
      <c r="B424" s="230" t="s">
        <v>192</v>
      </c>
      <c r="C424" s="231">
        <f t="shared" si="437"/>
        <v>0</v>
      </c>
      <c r="D424" s="231"/>
      <c r="E424" s="231" t="e">
        <f t="shared" si="503"/>
        <v>#DIV/0!</v>
      </c>
      <c r="F424" s="231" t="e">
        <f t="shared" si="497"/>
        <v>#DIV/0!</v>
      </c>
      <c r="G424" s="231" t="e">
        <f t="shared" si="498"/>
        <v>#DIV/0!</v>
      </c>
      <c r="H424" s="231" t="e">
        <f t="shared" si="504"/>
        <v>#DIV/0!</v>
      </c>
      <c r="I424" s="221" t="e">
        <f t="shared" si="505"/>
        <v>#DIV/0!</v>
      </c>
      <c r="J424" s="235" t="e">
        <f t="shared" si="506"/>
        <v>#DIV/0!</v>
      </c>
      <c r="K424" s="221" t="e">
        <f t="shared" si="507"/>
        <v>#DIV/0!</v>
      </c>
      <c r="L424" s="235" t="e">
        <f t="shared" si="508"/>
        <v>#DIV/0!</v>
      </c>
      <c r="M424" s="222" t="e">
        <f t="shared" si="502"/>
        <v>#DIV/0!</v>
      </c>
    </row>
    <row r="425" spans="2:13" ht="18" hidden="1" outlineLevel="1">
      <c r="B425" s="230" t="s">
        <v>193</v>
      </c>
      <c r="C425" s="231">
        <f t="shared" si="437"/>
        <v>0</v>
      </c>
      <c r="D425" s="231"/>
      <c r="E425" s="231" t="e">
        <f t="shared" si="503"/>
        <v>#DIV/0!</v>
      </c>
      <c r="F425" s="231" t="e">
        <f t="shared" si="497"/>
        <v>#DIV/0!</v>
      </c>
      <c r="G425" s="231" t="e">
        <f t="shared" si="498"/>
        <v>#DIV/0!</v>
      </c>
      <c r="H425" s="231" t="e">
        <f t="shared" si="504"/>
        <v>#DIV/0!</v>
      </c>
      <c r="I425" s="221" t="e">
        <f t="shared" si="505"/>
        <v>#DIV/0!</v>
      </c>
      <c r="J425" s="235" t="e">
        <f t="shared" si="506"/>
        <v>#DIV/0!</v>
      </c>
      <c r="K425" s="221" t="e">
        <f t="shared" si="507"/>
        <v>#DIV/0!</v>
      </c>
      <c r="L425" s="235" t="e">
        <f t="shared" si="508"/>
        <v>#DIV/0!</v>
      </c>
      <c r="M425" s="222" t="e">
        <f t="shared" si="502"/>
        <v>#DIV/0!</v>
      </c>
    </row>
    <row r="426" spans="2:13" s="223" customFormat="1" ht="41.55" customHeight="1" collapsed="1">
      <c r="B426" s="228">
        <v>33</v>
      </c>
      <c r="C426" s="229">
        <f t="shared" si="479"/>
        <v>0</v>
      </c>
      <c r="D426" s="229">
        <f t="shared" si="479"/>
        <v>0</v>
      </c>
      <c r="E426" s="229" t="e">
        <f t="shared" si="479"/>
        <v>#DIV/0!</v>
      </c>
      <c r="F426" s="229" t="e">
        <f t="shared" si="479"/>
        <v>#DIV/0!</v>
      </c>
      <c r="G426" s="229" t="e">
        <f t="shared" si="479"/>
        <v>#DIV/0!</v>
      </c>
      <c r="H426" s="229" t="e">
        <f t="shared" ref="H426:I426" si="509">H438</f>
        <v>#DIV/0!</v>
      </c>
      <c r="I426" s="224" t="e">
        <f t="shared" si="509"/>
        <v>#DIV/0!</v>
      </c>
      <c r="J426" s="234"/>
      <c r="K426" s="224" t="e">
        <f t="shared" ref="K426:K478" si="510">K438</f>
        <v>#DIV/0!</v>
      </c>
      <c r="L426" s="234"/>
    </row>
    <row r="427" spans="2:13" ht="18" hidden="1" outlineLevel="1">
      <c r="B427" s="230" t="s">
        <v>182</v>
      </c>
      <c r="C427" s="231">
        <f t="shared" ref="C427:C490" si="511">$C$7-($C$7*$E$7)</f>
        <v>0</v>
      </c>
      <c r="D427" s="231"/>
      <c r="E427" s="231" t="e">
        <f t="shared" ref="E427" si="512">H425*($H$5/12)</f>
        <v>#DIV/0!</v>
      </c>
      <c r="F427" s="231">
        <f t="shared" ref="F427:F438" si="513">D427*L427*$G$7</f>
        <v>0</v>
      </c>
      <c r="G427" s="231">
        <f t="shared" ref="G427:G438" si="514">D427*L427*17.2%</f>
        <v>0</v>
      </c>
      <c r="H427" s="231" t="e">
        <f t="shared" ref="H427" si="515">I427+K427</f>
        <v>#DIV/0!</v>
      </c>
      <c r="I427" s="221" t="e">
        <f t="shared" ref="I427" si="516">C427+I425</f>
        <v>#DIV/0!</v>
      </c>
      <c r="K427" s="221" t="e">
        <f t="shared" ref="K427" si="517">E427+K425</f>
        <v>#DIV/0!</v>
      </c>
      <c r="M427" s="222" t="e">
        <f t="shared" ref="M427:M438" si="518">I427+K427</f>
        <v>#DIV/0!</v>
      </c>
    </row>
    <row r="428" spans="2:13" ht="18" hidden="1" outlineLevel="1">
      <c r="B428" s="230" t="s">
        <v>183</v>
      </c>
      <c r="C428" s="231">
        <f t="shared" si="511"/>
        <v>0</v>
      </c>
      <c r="D428" s="231"/>
      <c r="E428" s="231" t="e">
        <f t="shared" ref="E428:E438" si="519">H427*($H$5/12)</f>
        <v>#DIV/0!</v>
      </c>
      <c r="F428" s="231" t="e">
        <f t="shared" si="513"/>
        <v>#DIV/0!</v>
      </c>
      <c r="G428" s="231" t="e">
        <f t="shared" si="514"/>
        <v>#DIV/0!</v>
      </c>
      <c r="H428" s="231" t="e">
        <f t="shared" ref="H428:H438" si="520">I428+K428-F428-G428</f>
        <v>#DIV/0!</v>
      </c>
      <c r="I428" s="221" t="e">
        <f t="shared" ref="I428:I438" si="521">I427+C428-(D428*J427)</f>
        <v>#DIV/0!</v>
      </c>
      <c r="J428" s="235" t="e">
        <f t="shared" ref="J428:J438" si="522">I428/M428</f>
        <v>#DIV/0!</v>
      </c>
      <c r="K428" s="221" t="e">
        <f t="shared" ref="K428:K438" si="523">K427+E428-(D428*L427)</f>
        <v>#DIV/0!</v>
      </c>
      <c r="L428" s="235" t="e">
        <f t="shared" ref="L428:L438" si="524">K428/M428</f>
        <v>#DIV/0!</v>
      </c>
      <c r="M428" s="222" t="e">
        <f t="shared" si="518"/>
        <v>#DIV/0!</v>
      </c>
    </row>
    <row r="429" spans="2:13" ht="18" hidden="1" outlineLevel="1">
      <c r="B429" s="230" t="s">
        <v>184</v>
      </c>
      <c r="C429" s="231">
        <f t="shared" si="511"/>
        <v>0</v>
      </c>
      <c r="D429" s="231"/>
      <c r="E429" s="231" t="e">
        <f t="shared" si="519"/>
        <v>#DIV/0!</v>
      </c>
      <c r="F429" s="231" t="e">
        <f t="shared" si="513"/>
        <v>#DIV/0!</v>
      </c>
      <c r="G429" s="231" t="e">
        <f t="shared" si="514"/>
        <v>#DIV/0!</v>
      </c>
      <c r="H429" s="231" t="e">
        <f t="shared" si="520"/>
        <v>#DIV/0!</v>
      </c>
      <c r="I429" s="221" t="e">
        <f t="shared" si="521"/>
        <v>#DIV/0!</v>
      </c>
      <c r="J429" s="235" t="e">
        <f t="shared" si="522"/>
        <v>#DIV/0!</v>
      </c>
      <c r="K429" s="221" t="e">
        <f t="shared" si="523"/>
        <v>#DIV/0!</v>
      </c>
      <c r="L429" s="235" t="e">
        <f t="shared" si="524"/>
        <v>#DIV/0!</v>
      </c>
      <c r="M429" s="222" t="e">
        <f t="shared" si="518"/>
        <v>#DIV/0!</v>
      </c>
    </row>
    <row r="430" spans="2:13" ht="18" hidden="1" outlineLevel="1">
      <c r="B430" s="230" t="s">
        <v>185</v>
      </c>
      <c r="C430" s="231">
        <f t="shared" si="511"/>
        <v>0</v>
      </c>
      <c r="D430" s="231"/>
      <c r="E430" s="231" t="e">
        <f t="shared" si="519"/>
        <v>#DIV/0!</v>
      </c>
      <c r="F430" s="231" t="e">
        <f t="shared" si="513"/>
        <v>#DIV/0!</v>
      </c>
      <c r="G430" s="231" t="e">
        <f t="shared" si="514"/>
        <v>#DIV/0!</v>
      </c>
      <c r="H430" s="231" t="e">
        <f t="shared" si="520"/>
        <v>#DIV/0!</v>
      </c>
      <c r="I430" s="221" t="e">
        <f t="shared" si="521"/>
        <v>#DIV/0!</v>
      </c>
      <c r="J430" s="235" t="e">
        <f t="shared" si="522"/>
        <v>#DIV/0!</v>
      </c>
      <c r="K430" s="221" t="e">
        <f t="shared" si="523"/>
        <v>#DIV/0!</v>
      </c>
      <c r="L430" s="235" t="e">
        <f t="shared" si="524"/>
        <v>#DIV/0!</v>
      </c>
      <c r="M430" s="222" t="e">
        <f t="shared" si="518"/>
        <v>#DIV/0!</v>
      </c>
    </row>
    <row r="431" spans="2:13" ht="18" hidden="1" outlineLevel="1">
      <c r="B431" s="230" t="s">
        <v>186</v>
      </c>
      <c r="C431" s="231">
        <f t="shared" si="511"/>
        <v>0</v>
      </c>
      <c r="D431" s="231"/>
      <c r="E431" s="231" t="e">
        <f t="shared" si="519"/>
        <v>#DIV/0!</v>
      </c>
      <c r="F431" s="231" t="e">
        <f t="shared" si="513"/>
        <v>#DIV/0!</v>
      </c>
      <c r="G431" s="231" t="e">
        <f t="shared" si="514"/>
        <v>#DIV/0!</v>
      </c>
      <c r="H431" s="231" t="e">
        <f t="shared" si="520"/>
        <v>#DIV/0!</v>
      </c>
      <c r="I431" s="221" t="e">
        <f t="shared" si="521"/>
        <v>#DIV/0!</v>
      </c>
      <c r="J431" s="235" t="e">
        <f t="shared" si="522"/>
        <v>#DIV/0!</v>
      </c>
      <c r="K431" s="221" t="e">
        <f t="shared" si="523"/>
        <v>#DIV/0!</v>
      </c>
      <c r="L431" s="235" t="e">
        <f t="shared" si="524"/>
        <v>#DIV/0!</v>
      </c>
      <c r="M431" s="222" t="e">
        <f t="shared" si="518"/>
        <v>#DIV/0!</v>
      </c>
    </row>
    <row r="432" spans="2:13" ht="18" hidden="1" outlineLevel="1">
      <c r="B432" s="230" t="s">
        <v>187</v>
      </c>
      <c r="C432" s="231">
        <f t="shared" si="511"/>
        <v>0</v>
      </c>
      <c r="D432" s="231"/>
      <c r="E432" s="231" t="e">
        <f t="shared" si="519"/>
        <v>#DIV/0!</v>
      </c>
      <c r="F432" s="231" t="e">
        <f t="shared" si="513"/>
        <v>#DIV/0!</v>
      </c>
      <c r="G432" s="231" t="e">
        <f t="shared" si="514"/>
        <v>#DIV/0!</v>
      </c>
      <c r="H432" s="231" t="e">
        <f t="shared" si="520"/>
        <v>#DIV/0!</v>
      </c>
      <c r="I432" s="221" t="e">
        <f t="shared" si="521"/>
        <v>#DIV/0!</v>
      </c>
      <c r="J432" s="235" t="e">
        <f t="shared" si="522"/>
        <v>#DIV/0!</v>
      </c>
      <c r="K432" s="221" t="e">
        <f t="shared" si="523"/>
        <v>#DIV/0!</v>
      </c>
      <c r="L432" s="235" t="e">
        <f t="shared" si="524"/>
        <v>#DIV/0!</v>
      </c>
      <c r="M432" s="222" t="e">
        <f t="shared" si="518"/>
        <v>#DIV/0!</v>
      </c>
    </row>
    <row r="433" spans="2:13" ht="18" hidden="1" outlineLevel="1">
      <c r="B433" s="230" t="s">
        <v>188</v>
      </c>
      <c r="C433" s="231">
        <f t="shared" si="511"/>
        <v>0</v>
      </c>
      <c r="D433" s="231"/>
      <c r="E433" s="231" t="e">
        <f t="shared" si="519"/>
        <v>#DIV/0!</v>
      </c>
      <c r="F433" s="231" t="e">
        <f t="shared" si="513"/>
        <v>#DIV/0!</v>
      </c>
      <c r="G433" s="231" t="e">
        <f t="shared" si="514"/>
        <v>#DIV/0!</v>
      </c>
      <c r="H433" s="231" t="e">
        <f t="shared" si="520"/>
        <v>#DIV/0!</v>
      </c>
      <c r="I433" s="221" t="e">
        <f t="shared" si="521"/>
        <v>#DIV/0!</v>
      </c>
      <c r="J433" s="235" t="e">
        <f t="shared" si="522"/>
        <v>#DIV/0!</v>
      </c>
      <c r="K433" s="221" t="e">
        <f t="shared" si="523"/>
        <v>#DIV/0!</v>
      </c>
      <c r="L433" s="235" t="e">
        <f t="shared" si="524"/>
        <v>#DIV/0!</v>
      </c>
      <c r="M433" s="222" t="e">
        <f t="shared" si="518"/>
        <v>#DIV/0!</v>
      </c>
    </row>
    <row r="434" spans="2:13" ht="18" hidden="1" outlineLevel="1">
      <c r="B434" s="230" t="s">
        <v>189</v>
      </c>
      <c r="C434" s="231">
        <f t="shared" si="511"/>
        <v>0</v>
      </c>
      <c r="D434" s="231"/>
      <c r="E434" s="231" t="e">
        <f t="shared" si="519"/>
        <v>#DIV/0!</v>
      </c>
      <c r="F434" s="231" t="e">
        <f t="shared" si="513"/>
        <v>#DIV/0!</v>
      </c>
      <c r="G434" s="231" t="e">
        <f t="shared" si="514"/>
        <v>#DIV/0!</v>
      </c>
      <c r="H434" s="231" t="e">
        <f t="shared" si="520"/>
        <v>#DIV/0!</v>
      </c>
      <c r="I434" s="221" t="e">
        <f t="shared" si="521"/>
        <v>#DIV/0!</v>
      </c>
      <c r="J434" s="235" t="e">
        <f t="shared" si="522"/>
        <v>#DIV/0!</v>
      </c>
      <c r="K434" s="221" t="e">
        <f t="shared" si="523"/>
        <v>#DIV/0!</v>
      </c>
      <c r="L434" s="235" t="e">
        <f t="shared" si="524"/>
        <v>#DIV/0!</v>
      </c>
      <c r="M434" s="222" t="e">
        <f t="shared" si="518"/>
        <v>#DIV/0!</v>
      </c>
    </row>
    <row r="435" spans="2:13" ht="18" hidden="1" outlineLevel="1">
      <c r="B435" s="230" t="s">
        <v>190</v>
      </c>
      <c r="C435" s="231">
        <f t="shared" si="511"/>
        <v>0</v>
      </c>
      <c r="D435" s="231"/>
      <c r="E435" s="231" t="e">
        <f t="shared" si="519"/>
        <v>#DIV/0!</v>
      </c>
      <c r="F435" s="231" t="e">
        <f t="shared" si="513"/>
        <v>#DIV/0!</v>
      </c>
      <c r="G435" s="231" t="e">
        <f t="shared" si="514"/>
        <v>#DIV/0!</v>
      </c>
      <c r="H435" s="231" t="e">
        <f t="shared" si="520"/>
        <v>#DIV/0!</v>
      </c>
      <c r="I435" s="221" t="e">
        <f t="shared" si="521"/>
        <v>#DIV/0!</v>
      </c>
      <c r="J435" s="235" t="e">
        <f t="shared" si="522"/>
        <v>#DIV/0!</v>
      </c>
      <c r="K435" s="221" t="e">
        <f t="shared" si="523"/>
        <v>#DIV/0!</v>
      </c>
      <c r="L435" s="235" t="e">
        <f t="shared" si="524"/>
        <v>#DIV/0!</v>
      </c>
      <c r="M435" s="222" t="e">
        <f t="shared" si="518"/>
        <v>#DIV/0!</v>
      </c>
    </row>
    <row r="436" spans="2:13" ht="18" hidden="1" outlineLevel="1">
      <c r="B436" s="230" t="s">
        <v>191</v>
      </c>
      <c r="C436" s="231">
        <f t="shared" si="511"/>
        <v>0</v>
      </c>
      <c r="D436" s="231"/>
      <c r="E436" s="231" t="e">
        <f t="shared" si="519"/>
        <v>#DIV/0!</v>
      </c>
      <c r="F436" s="231" t="e">
        <f t="shared" si="513"/>
        <v>#DIV/0!</v>
      </c>
      <c r="G436" s="231" t="e">
        <f t="shared" si="514"/>
        <v>#DIV/0!</v>
      </c>
      <c r="H436" s="231" t="e">
        <f t="shared" si="520"/>
        <v>#DIV/0!</v>
      </c>
      <c r="I436" s="221" t="e">
        <f t="shared" si="521"/>
        <v>#DIV/0!</v>
      </c>
      <c r="J436" s="235" t="e">
        <f t="shared" si="522"/>
        <v>#DIV/0!</v>
      </c>
      <c r="K436" s="221" t="e">
        <f t="shared" si="523"/>
        <v>#DIV/0!</v>
      </c>
      <c r="L436" s="235" t="e">
        <f t="shared" si="524"/>
        <v>#DIV/0!</v>
      </c>
      <c r="M436" s="222" t="e">
        <f t="shared" si="518"/>
        <v>#DIV/0!</v>
      </c>
    </row>
    <row r="437" spans="2:13" ht="18" hidden="1" outlineLevel="1">
      <c r="B437" s="230" t="s">
        <v>192</v>
      </c>
      <c r="C437" s="231">
        <f t="shared" si="511"/>
        <v>0</v>
      </c>
      <c r="D437" s="231"/>
      <c r="E437" s="231" t="e">
        <f t="shared" si="519"/>
        <v>#DIV/0!</v>
      </c>
      <c r="F437" s="231" t="e">
        <f t="shared" si="513"/>
        <v>#DIV/0!</v>
      </c>
      <c r="G437" s="231" t="e">
        <f t="shared" si="514"/>
        <v>#DIV/0!</v>
      </c>
      <c r="H437" s="231" t="e">
        <f t="shared" si="520"/>
        <v>#DIV/0!</v>
      </c>
      <c r="I437" s="221" t="e">
        <f t="shared" si="521"/>
        <v>#DIV/0!</v>
      </c>
      <c r="J437" s="235" t="e">
        <f t="shared" si="522"/>
        <v>#DIV/0!</v>
      </c>
      <c r="K437" s="221" t="e">
        <f t="shared" si="523"/>
        <v>#DIV/0!</v>
      </c>
      <c r="L437" s="235" t="e">
        <f t="shared" si="524"/>
        <v>#DIV/0!</v>
      </c>
      <c r="M437" s="222" t="e">
        <f t="shared" si="518"/>
        <v>#DIV/0!</v>
      </c>
    </row>
    <row r="438" spans="2:13" ht="18" hidden="1" outlineLevel="1">
      <c r="B438" s="230" t="s">
        <v>193</v>
      </c>
      <c r="C438" s="231">
        <f t="shared" si="511"/>
        <v>0</v>
      </c>
      <c r="D438" s="231"/>
      <c r="E438" s="231" t="e">
        <f t="shared" si="519"/>
        <v>#DIV/0!</v>
      </c>
      <c r="F438" s="231" t="e">
        <f t="shared" si="513"/>
        <v>#DIV/0!</v>
      </c>
      <c r="G438" s="231" t="e">
        <f t="shared" si="514"/>
        <v>#DIV/0!</v>
      </c>
      <c r="H438" s="231" t="e">
        <f t="shared" si="520"/>
        <v>#DIV/0!</v>
      </c>
      <c r="I438" s="221" t="e">
        <f t="shared" si="521"/>
        <v>#DIV/0!</v>
      </c>
      <c r="J438" s="235" t="e">
        <f t="shared" si="522"/>
        <v>#DIV/0!</v>
      </c>
      <c r="K438" s="221" t="e">
        <f t="shared" si="523"/>
        <v>#DIV/0!</v>
      </c>
      <c r="L438" s="235" t="e">
        <f t="shared" si="524"/>
        <v>#DIV/0!</v>
      </c>
      <c r="M438" s="222" t="e">
        <f t="shared" si="518"/>
        <v>#DIV/0!</v>
      </c>
    </row>
    <row r="439" spans="2:13" s="223" customFormat="1" ht="41.55" customHeight="1" collapsed="1">
      <c r="B439" s="228">
        <v>34</v>
      </c>
      <c r="C439" s="229">
        <f t="shared" si="494"/>
        <v>0</v>
      </c>
      <c r="D439" s="229">
        <f t="shared" si="494"/>
        <v>0</v>
      </c>
      <c r="E439" s="229" t="e">
        <f t="shared" si="494"/>
        <v>#DIV/0!</v>
      </c>
      <c r="F439" s="229" t="e">
        <f t="shared" si="494"/>
        <v>#DIV/0!</v>
      </c>
      <c r="G439" s="229" t="e">
        <f t="shared" si="494"/>
        <v>#DIV/0!</v>
      </c>
      <c r="H439" s="229" t="e">
        <f t="shared" ref="H439:I439" si="525">H451</f>
        <v>#DIV/0!</v>
      </c>
      <c r="I439" s="224" t="e">
        <f t="shared" si="525"/>
        <v>#DIV/0!</v>
      </c>
      <c r="J439" s="234"/>
      <c r="K439" s="224" t="e">
        <f t="shared" ref="K439:K491" si="526">K451</f>
        <v>#DIV/0!</v>
      </c>
      <c r="L439" s="234"/>
    </row>
    <row r="440" spans="2:13" ht="18" hidden="1" outlineLevel="1">
      <c r="B440" s="230" t="s">
        <v>182</v>
      </c>
      <c r="C440" s="231">
        <f t="shared" ref="C440:C503" si="527">$C$7-($C$7*$E$7)</f>
        <v>0</v>
      </c>
      <c r="D440" s="231"/>
      <c r="E440" s="231" t="e">
        <f t="shared" ref="E440" si="528">H438*($H$5/12)</f>
        <v>#DIV/0!</v>
      </c>
      <c r="F440" s="231">
        <f t="shared" ref="F440:F451" si="529">D440*L440*$G$7</f>
        <v>0</v>
      </c>
      <c r="G440" s="231">
        <f t="shared" ref="G440:G451" si="530">D440*L440*17.2%</f>
        <v>0</v>
      </c>
      <c r="H440" s="231" t="e">
        <f t="shared" ref="H440" si="531">I440+K440</f>
        <v>#DIV/0!</v>
      </c>
      <c r="I440" s="221" t="e">
        <f t="shared" ref="I440" si="532">C440+I438</f>
        <v>#DIV/0!</v>
      </c>
      <c r="K440" s="221" t="e">
        <f t="shared" ref="K440" si="533">E440+K438</f>
        <v>#DIV/0!</v>
      </c>
      <c r="M440" s="222" t="e">
        <f t="shared" ref="M440:M451" si="534">I440+K440</f>
        <v>#DIV/0!</v>
      </c>
    </row>
    <row r="441" spans="2:13" ht="18" hidden="1" outlineLevel="1">
      <c r="B441" s="230" t="s">
        <v>183</v>
      </c>
      <c r="C441" s="231">
        <f t="shared" si="527"/>
        <v>0</v>
      </c>
      <c r="D441" s="231"/>
      <c r="E441" s="231" t="e">
        <f t="shared" ref="E441:E451" si="535">H440*($H$5/12)</f>
        <v>#DIV/0!</v>
      </c>
      <c r="F441" s="231" t="e">
        <f t="shared" si="529"/>
        <v>#DIV/0!</v>
      </c>
      <c r="G441" s="231" t="e">
        <f t="shared" si="530"/>
        <v>#DIV/0!</v>
      </c>
      <c r="H441" s="231" t="e">
        <f t="shared" ref="H441:H451" si="536">I441+K441-F441-G441</f>
        <v>#DIV/0!</v>
      </c>
      <c r="I441" s="221" t="e">
        <f t="shared" ref="I441:I451" si="537">I440+C441-(D441*J440)</f>
        <v>#DIV/0!</v>
      </c>
      <c r="J441" s="235" t="e">
        <f t="shared" ref="J441:J451" si="538">I441/M441</f>
        <v>#DIV/0!</v>
      </c>
      <c r="K441" s="221" t="e">
        <f t="shared" ref="K441:K451" si="539">K440+E441-(D441*L440)</f>
        <v>#DIV/0!</v>
      </c>
      <c r="L441" s="235" t="e">
        <f t="shared" ref="L441:L451" si="540">K441/M441</f>
        <v>#DIV/0!</v>
      </c>
      <c r="M441" s="222" t="e">
        <f t="shared" si="534"/>
        <v>#DIV/0!</v>
      </c>
    </row>
    <row r="442" spans="2:13" ht="18" hidden="1" outlineLevel="1">
      <c r="B442" s="230" t="s">
        <v>184</v>
      </c>
      <c r="C442" s="231">
        <f t="shared" si="527"/>
        <v>0</v>
      </c>
      <c r="D442" s="231"/>
      <c r="E442" s="231" t="e">
        <f t="shared" si="535"/>
        <v>#DIV/0!</v>
      </c>
      <c r="F442" s="231" t="e">
        <f t="shared" si="529"/>
        <v>#DIV/0!</v>
      </c>
      <c r="G442" s="231" t="e">
        <f t="shared" si="530"/>
        <v>#DIV/0!</v>
      </c>
      <c r="H442" s="231" t="e">
        <f t="shared" si="536"/>
        <v>#DIV/0!</v>
      </c>
      <c r="I442" s="221" t="e">
        <f t="shared" si="537"/>
        <v>#DIV/0!</v>
      </c>
      <c r="J442" s="235" t="e">
        <f t="shared" si="538"/>
        <v>#DIV/0!</v>
      </c>
      <c r="K442" s="221" t="e">
        <f t="shared" si="539"/>
        <v>#DIV/0!</v>
      </c>
      <c r="L442" s="235" t="e">
        <f t="shared" si="540"/>
        <v>#DIV/0!</v>
      </c>
      <c r="M442" s="222" t="e">
        <f t="shared" si="534"/>
        <v>#DIV/0!</v>
      </c>
    </row>
    <row r="443" spans="2:13" ht="18" hidden="1" outlineLevel="1">
      <c r="B443" s="230" t="s">
        <v>185</v>
      </c>
      <c r="C443" s="231">
        <f t="shared" si="527"/>
        <v>0</v>
      </c>
      <c r="D443" s="231"/>
      <c r="E443" s="231" t="e">
        <f t="shared" si="535"/>
        <v>#DIV/0!</v>
      </c>
      <c r="F443" s="231" t="e">
        <f t="shared" si="529"/>
        <v>#DIV/0!</v>
      </c>
      <c r="G443" s="231" t="e">
        <f t="shared" si="530"/>
        <v>#DIV/0!</v>
      </c>
      <c r="H443" s="231" t="e">
        <f t="shared" si="536"/>
        <v>#DIV/0!</v>
      </c>
      <c r="I443" s="221" t="e">
        <f t="shared" si="537"/>
        <v>#DIV/0!</v>
      </c>
      <c r="J443" s="235" t="e">
        <f t="shared" si="538"/>
        <v>#DIV/0!</v>
      </c>
      <c r="K443" s="221" t="e">
        <f t="shared" si="539"/>
        <v>#DIV/0!</v>
      </c>
      <c r="L443" s="235" t="e">
        <f t="shared" si="540"/>
        <v>#DIV/0!</v>
      </c>
      <c r="M443" s="222" t="e">
        <f t="shared" si="534"/>
        <v>#DIV/0!</v>
      </c>
    </row>
    <row r="444" spans="2:13" ht="18" hidden="1" outlineLevel="1">
      <c r="B444" s="230" t="s">
        <v>186</v>
      </c>
      <c r="C444" s="231">
        <f t="shared" si="527"/>
        <v>0</v>
      </c>
      <c r="D444" s="231"/>
      <c r="E444" s="231" t="e">
        <f t="shared" si="535"/>
        <v>#DIV/0!</v>
      </c>
      <c r="F444" s="231" t="e">
        <f t="shared" si="529"/>
        <v>#DIV/0!</v>
      </c>
      <c r="G444" s="231" t="e">
        <f t="shared" si="530"/>
        <v>#DIV/0!</v>
      </c>
      <c r="H444" s="231" t="e">
        <f t="shared" si="536"/>
        <v>#DIV/0!</v>
      </c>
      <c r="I444" s="221" t="e">
        <f t="shared" si="537"/>
        <v>#DIV/0!</v>
      </c>
      <c r="J444" s="235" t="e">
        <f t="shared" si="538"/>
        <v>#DIV/0!</v>
      </c>
      <c r="K444" s="221" t="e">
        <f t="shared" si="539"/>
        <v>#DIV/0!</v>
      </c>
      <c r="L444" s="235" t="e">
        <f t="shared" si="540"/>
        <v>#DIV/0!</v>
      </c>
      <c r="M444" s="222" t="e">
        <f t="shared" si="534"/>
        <v>#DIV/0!</v>
      </c>
    </row>
    <row r="445" spans="2:13" ht="18" hidden="1" outlineLevel="1">
      <c r="B445" s="230" t="s">
        <v>187</v>
      </c>
      <c r="C445" s="231">
        <f t="shared" si="527"/>
        <v>0</v>
      </c>
      <c r="D445" s="231"/>
      <c r="E445" s="231" t="e">
        <f t="shared" si="535"/>
        <v>#DIV/0!</v>
      </c>
      <c r="F445" s="231" t="e">
        <f t="shared" si="529"/>
        <v>#DIV/0!</v>
      </c>
      <c r="G445" s="231" t="e">
        <f t="shared" si="530"/>
        <v>#DIV/0!</v>
      </c>
      <c r="H445" s="231" t="e">
        <f t="shared" si="536"/>
        <v>#DIV/0!</v>
      </c>
      <c r="I445" s="221" t="e">
        <f t="shared" si="537"/>
        <v>#DIV/0!</v>
      </c>
      <c r="J445" s="235" t="e">
        <f t="shared" si="538"/>
        <v>#DIV/0!</v>
      </c>
      <c r="K445" s="221" t="e">
        <f t="shared" si="539"/>
        <v>#DIV/0!</v>
      </c>
      <c r="L445" s="235" t="e">
        <f t="shared" si="540"/>
        <v>#DIV/0!</v>
      </c>
      <c r="M445" s="222" t="e">
        <f t="shared" si="534"/>
        <v>#DIV/0!</v>
      </c>
    </row>
    <row r="446" spans="2:13" ht="18" hidden="1" outlineLevel="1">
      <c r="B446" s="230" t="s">
        <v>188</v>
      </c>
      <c r="C446" s="231">
        <f t="shared" si="527"/>
        <v>0</v>
      </c>
      <c r="D446" s="231"/>
      <c r="E446" s="231" t="e">
        <f t="shared" si="535"/>
        <v>#DIV/0!</v>
      </c>
      <c r="F446" s="231" t="e">
        <f t="shared" si="529"/>
        <v>#DIV/0!</v>
      </c>
      <c r="G446" s="231" t="e">
        <f t="shared" si="530"/>
        <v>#DIV/0!</v>
      </c>
      <c r="H446" s="231" t="e">
        <f t="shared" si="536"/>
        <v>#DIV/0!</v>
      </c>
      <c r="I446" s="221" t="e">
        <f t="shared" si="537"/>
        <v>#DIV/0!</v>
      </c>
      <c r="J446" s="235" t="e">
        <f t="shared" si="538"/>
        <v>#DIV/0!</v>
      </c>
      <c r="K446" s="221" t="e">
        <f t="shared" si="539"/>
        <v>#DIV/0!</v>
      </c>
      <c r="L446" s="235" t="e">
        <f t="shared" si="540"/>
        <v>#DIV/0!</v>
      </c>
      <c r="M446" s="222" t="e">
        <f t="shared" si="534"/>
        <v>#DIV/0!</v>
      </c>
    </row>
    <row r="447" spans="2:13" ht="18" hidden="1" outlineLevel="1">
      <c r="B447" s="230" t="s">
        <v>189</v>
      </c>
      <c r="C447" s="231">
        <f t="shared" si="527"/>
        <v>0</v>
      </c>
      <c r="D447" s="231"/>
      <c r="E447" s="231" t="e">
        <f t="shared" si="535"/>
        <v>#DIV/0!</v>
      </c>
      <c r="F447" s="231" t="e">
        <f t="shared" si="529"/>
        <v>#DIV/0!</v>
      </c>
      <c r="G447" s="231" t="e">
        <f t="shared" si="530"/>
        <v>#DIV/0!</v>
      </c>
      <c r="H447" s="231" t="e">
        <f t="shared" si="536"/>
        <v>#DIV/0!</v>
      </c>
      <c r="I447" s="221" t="e">
        <f t="shared" si="537"/>
        <v>#DIV/0!</v>
      </c>
      <c r="J447" s="235" t="e">
        <f t="shared" si="538"/>
        <v>#DIV/0!</v>
      </c>
      <c r="K447" s="221" t="e">
        <f t="shared" si="539"/>
        <v>#DIV/0!</v>
      </c>
      <c r="L447" s="235" t="e">
        <f t="shared" si="540"/>
        <v>#DIV/0!</v>
      </c>
      <c r="M447" s="222" t="e">
        <f t="shared" si="534"/>
        <v>#DIV/0!</v>
      </c>
    </row>
    <row r="448" spans="2:13" ht="18" hidden="1" outlineLevel="1">
      <c r="B448" s="230" t="s">
        <v>190</v>
      </c>
      <c r="C448" s="231">
        <f t="shared" si="527"/>
        <v>0</v>
      </c>
      <c r="D448" s="231"/>
      <c r="E448" s="231" t="e">
        <f t="shared" si="535"/>
        <v>#DIV/0!</v>
      </c>
      <c r="F448" s="231" t="e">
        <f t="shared" si="529"/>
        <v>#DIV/0!</v>
      </c>
      <c r="G448" s="231" t="e">
        <f t="shared" si="530"/>
        <v>#DIV/0!</v>
      </c>
      <c r="H448" s="231" t="e">
        <f t="shared" si="536"/>
        <v>#DIV/0!</v>
      </c>
      <c r="I448" s="221" t="e">
        <f t="shared" si="537"/>
        <v>#DIV/0!</v>
      </c>
      <c r="J448" s="235" t="e">
        <f t="shared" si="538"/>
        <v>#DIV/0!</v>
      </c>
      <c r="K448" s="221" t="e">
        <f t="shared" si="539"/>
        <v>#DIV/0!</v>
      </c>
      <c r="L448" s="235" t="e">
        <f t="shared" si="540"/>
        <v>#DIV/0!</v>
      </c>
      <c r="M448" s="222" t="e">
        <f t="shared" si="534"/>
        <v>#DIV/0!</v>
      </c>
    </row>
    <row r="449" spans="2:13" ht="18" hidden="1" outlineLevel="1">
      <c r="B449" s="230" t="s">
        <v>191</v>
      </c>
      <c r="C449" s="231">
        <f t="shared" si="527"/>
        <v>0</v>
      </c>
      <c r="D449" s="231"/>
      <c r="E449" s="231" t="e">
        <f t="shared" si="535"/>
        <v>#DIV/0!</v>
      </c>
      <c r="F449" s="231" t="e">
        <f t="shared" si="529"/>
        <v>#DIV/0!</v>
      </c>
      <c r="G449" s="231" t="e">
        <f t="shared" si="530"/>
        <v>#DIV/0!</v>
      </c>
      <c r="H449" s="231" t="e">
        <f t="shared" si="536"/>
        <v>#DIV/0!</v>
      </c>
      <c r="I449" s="221" t="e">
        <f t="shared" si="537"/>
        <v>#DIV/0!</v>
      </c>
      <c r="J449" s="235" t="e">
        <f t="shared" si="538"/>
        <v>#DIV/0!</v>
      </c>
      <c r="K449" s="221" t="e">
        <f t="shared" si="539"/>
        <v>#DIV/0!</v>
      </c>
      <c r="L449" s="235" t="e">
        <f t="shared" si="540"/>
        <v>#DIV/0!</v>
      </c>
      <c r="M449" s="222" t="e">
        <f t="shared" si="534"/>
        <v>#DIV/0!</v>
      </c>
    </row>
    <row r="450" spans="2:13" ht="18" hidden="1" outlineLevel="1">
      <c r="B450" s="230" t="s">
        <v>192</v>
      </c>
      <c r="C450" s="231">
        <f t="shared" si="527"/>
        <v>0</v>
      </c>
      <c r="D450" s="231"/>
      <c r="E450" s="231" t="e">
        <f t="shared" si="535"/>
        <v>#DIV/0!</v>
      </c>
      <c r="F450" s="231" t="e">
        <f t="shared" si="529"/>
        <v>#DIV/0!</v>
      </c>
      <c r="G450" s="231" t="e">
        <f t="shared" si="530"/>
        <v>#DIV/0!</v>
      </c>
      <c r="H450" s="231" t="e">
        <f t="shared" si="536"/>
        <v>#DIV/0!</v>
      </c>
      <c r="I450" s="221" t="e">
        <f t="shared" si="537"/>
        <v>#DIV/0!</v>
      </c>
      <c r="J450" s="235" t="e">
        <f t="shared" si="538"/>
        <v>#DIV/0!</v>
      </c>
      <c r="K450" s="221" t="e">
        <f t="shared" si="539"/>
        <v>#DIV/0!</v>
      </c>
      <c r="L450" s="235" t="e">
        <f t="shared" si="540"/>
        <v>#DIV/0!</v>
      </c>
      <c r="M450" s="222" t="e">
        <f t="shared" si="534"/>
        <v>#DIV/0!</v>
      </c>
    </row>
    <row r="451" spans="2:13" ht="18" hidden="1" outlineLevel="1">
      <c r="B451" s="230" t="s">
        <v>193</v>
      </c>
      <c r="C451" s="231">
        <f t="shared" si="527"/>
        <v>0</v>
      </c>
      <c r="D451" s="231"/>
      <c r="E451" s="231" t="e">
        <f t="shared" si="535"/>
        <v>#DIV/0!</v>
      </c>
      <c r="F451" s="231" t="e">
        <f t="shared" si="529"/>
        <v>#DIV/0!</v>
      </c>
      <c r="G451" s="231" t="e">
        <f t="shared" si="530"/>
        <v>#DIV/0!</v>
      </c>
      <c r="H451" s="231" t="e">
        <f t="shared" si="536"/>
        <v>#DIV/0!</v>
      </c>
      <c r="I451" s="221" t="e">
        <f t="shared" si="537"/>
        <v>#DIV/0!</v>
      </c>
      <c r="J451" s="235" t="e">
        <f t="shared" si="538"/>
        <v>#DIV/0!</v>
      </c>
      <c r="K451" s="221" t="e">
        <f t="shared" si="539"/>
        <v>#DIV/0!</v>
      </c>
      <c r="L451" s="235" t="e">
        <f t="shared" si="540"/>
        <v>#DIV/0!</v>
      </c>
      <c r="M451" s="222" t="e">
        <f t="shared" si="534"/>
        <v>#DIV/0!</v>
      </c>
    </row>
    <row r="452" spans="2:13" s="223" customFormat="1" ht="41.55" customHeight="1" collapsed="1">
      <c r="B452" s="228">
        <v>35</v>
      </c>
      <c r="C452" s="229">
        <f t="shared" ref="C452:G478" si="541">SUM(C453:C464)</f>
        <v>0</v>
      </c>
      <c r="D452" s="229">
        <f t="shared" si="541"/>
        <v>0</v>
      </c>
      <c r="E452" s="229" t="e">
        <f t="shared" si="541"/>
        <v>#DIV/0!</v>
      </c>
      <c r="F452" s="229" t="e">
        <f t="shared" si="541"/>
        <v>#DIV/0!</v>
      </c>
      <c r="G452" s="229" t="e">
        <f t="shared" si="541"/>
        <v>#DIV/0!</v>
      </c>
      <c r="H452" s="229" t="e">
        <f t="shared" ref="H452:I452" si="542">H464</f>
        <v>#DIV/0!</v>
      </c>
      <c r="I452" s="224" t="e">
        <f t="shared" si="542"/>
        <v>#DIV/0!</v>
      </c>
      <c r="J452" s="234"/>
      <c r="K452" s="224" t="e">
        <f t="shared" si="510"/>
        <v>#DIV/0!</v>
      </c>
      <c r="L452" s="234"/>
    </row>
    <row r="453" spans="2:13" ht="18" hidden="1" outlineLevel="1">
      <c r="B453" s="230" t="s">
        <v>182</v>
      </c>
      <c r="C453" s="231">
        <f t="shared" si="511"/>
        <v>0</v>
      </c>
      <c r="D453" s="231"/>
      <c r="E453" s="231" t="e">
        <f t="shared" ref="E453" si="543">H451*($H$5/12)</f>
        <v>#DIV/0!</v>
      </c>
      <c r="F453" s="231">
        <f t="shared" ref="F453:F464" si="544">D453*L453*$G$7</f>
        <v>0</v>
      </c>
      <c r="G453" s="231">
        <f t="shared" ref="G453:G464" si="545">D453*L453*17.2%</f>
        <v>0</v>
      </c>
      <c r="H453" s="231" t="e">
        <f t="shared" ref="H453" si="546">I453+K453</f>
        <v>#DIV/0!</v>
      </c>
      <c r="I453" s="221" t="e">
        <f t="shared" ref="I453" si="547">C453+I451</f>
        <v>#DIV/0!</v>
      </c>
      <c r="K453" s="221" t="e">
        <f t="shared" ref="K453" si="548">E453+K451</f>
        <v>#DIV/0!</v>
      </c>
      <c r="M453" s="222" t="e">
        <f t="shared" ref="M453:M464" si="549">I453+K453</f>
        <v>#DIV/0!</v>
      </c>
    </row>
    <row r="454" spans="2:13" ht="18" hidden="1" outlineLevel="1">
      <c r="B454" s="230" t="s">
        <v>183</v>
      </c>
      <c r="C454" s="231">
        <f t="shared" si="511"/>
        <v>0</v>
      </c>
      <c r="D454" s="231"/>
      <c r="E454" s="231" t="e">
        <f t="shared" ref="E454:E464" si="550">H453*($H$5/12)</f>
        <v>#DIV/0!</v>
      </c>
      <c r="F454" s="231" t="e">
        <f t="shared" si="544"/>
        <v>#DIV/0!</v>
      </c>
      <c r="G454" s="231" t="e">
        <f t="shared" si="545"/>
        <v>#DIV/0!</v>
      </c>
      <c r="H454" s="231" t="e">
        <f t="shared" ref="H454:H464" si="551">I454+K454-F454-G454</f>
        <v>#DIV/0!</v>
      </c>
      <c r="I454" s="221" t="e">
        <f t="shared" ref="I454:I464" si="552">I453+C454-(D454*J453)</f>
        <v>#DIV/0!</v>
      </c>
      <c r="J454" s="235" t="e">
        <f t="shared" ref="J454:J464" si="553">I454/M454</f>
        <v>#DIV/0!</v>
      </c>
      <c r="K454" s="221" t="e">
        <f t="shared" ref="K454:K464" si="554">K453+E454-(D454*L453)</f>
        <v>#DIV/0!</v>
      </c>
      <c r="L454" s="235" t="e">
        <f t="shared" ref="L454:L464" si="555">K454/M454</f>
        <v>#DIV/0!</v>
      </c>
      <c r="M454" s="222" t="e">
        <f t="shared" si="549"/>
        <v>#DIV/0!</v>
      </c>
    </row>
    <row r="455" spans="2:13" ht="18" hidden="1" outlineLevel="1">
      <c r="B455" s="230" t="s">
        <v>184</v>
      </c>
      <c r="C455" s="231">
        <f t="shared" si="511"/>
        <v>0</v>
      </c>
      <c r="D455" s="231"/>
      <c r="E455" s="231" t="e">
        <f t="shared" si="550"/>
        <v>#DIV/0!</v>
      </c>
      <c r="F455" s="231" t="e">
        <f t="shared" si="544"/>
        <v>#DIV/0!</v>
      </c>
      <c r="G455" s="231" t="e">
        <f t="shared" si="545"/>
        <v>#DIV/0!</v>
      </c>
      <c r="H455" s="231" t="e">
        <f t="shared" si="551"/>
        <v>#DIV/0!</v>
      </c>
      <c r="I455" s="221" t="e">
        <f t="shared" si="552"/>
        <v>#DIV/0!</v>
      </c>
      <c r="J455" s="235" t="e">
        <f t="shared" si="553"/>
        <v>#DIV/0!</v>
      </c>
      <c r="K455" s="221" t="e">
        <f t="shared" si="554"/>
        <v>#DIV/0!</v>
      </c>
      <c r="L455" s="235" t="e">
        <f t="shared" si="555"/>
        <v>#DIV/0!</v>
      </c>
      <c r="M455" s="222" t="e">
        <f t="shared" si="549"/>
        <v>#DIV/0!</v>
      </c>
    </row>
    <row r="456" spans="2:13" ht="18" hidden="1" outlineLevel="1">
      <c r="B456" s="230" t="s">
        <v>185</v>
      </c>
      <c r="C456" s="231">
        <f t="shared" si="511"/>
        <v>0</v>
      </c>
      <c r="D456" s="231"/>
      <c r="E456" s="231" t="e">
        <f t="shared" si="550"/>
        <v>#DIV/0!</v>
      </c>
      <c r="F456" s="231" t="e">
        <f t="shared" si="544"/>
        <v>#DIV/0!</v>
      </c>
      <c r="G456" s="231" t="e">
        <f t="shared" si="545"/>
        <v>#DIV/0!</v>
      </c>
      <c r="H456" s="231" t="e">
        <f t="shared" si="551"/>
        <v>#DIV/0!</v>
      </c>
      <c r="I456" s="221" t="e">
        <f t="shared" si="552"/>
        <v>#DIV/0!</v>
      </c>
      <c r="J456" s="235" t="e">
        <f t="shared" si="553"/>
        <v>#DIV/0!</v>
      </c>
      <c r="K456" s="221" t="e">
        <f t="shared" si="554"/>
        <v>#DIV/0!</v>
      </c>
      <c r="L456" s="235" t="e">
        <f t="shared" si="555"/>
        <v>#DIV/0!</v>
      </c>
      <c r="M456" s="222" t="e">
        <f t="shared" si="549"/>
        <v>#DIV/0!</v>
      </c>
    </row>
    <row r="457" spans="2:13" ht="18" hidden="1" outlineLevel="1">
      <c r="B457" s="230" t="s">
        <v>186</v>
      </c>
      <c r="C457" s="231">
        <f t="shared" si="511"/>
        <v>0</v>
      </c>
      <c r="D457" s="231"/>
      <c r="E457" s="231" t="e">
        <f t="shared" si="550"/>
        <v>#DIV/0!</v>
      </c>
      <c r="F457" s="231" t="e">
        <f t="shared" si="544"/>
        <v>#DIV/0!</v>
      </c>
      <c r="G457" s="231" t="e">
        <f t="shared" si="545"/>
        <v>#DIV/0!</v>
      </c>
      <c r="H457" s="231" t="e">
        <f t="shared" si="551"/>
        <v>#DIV/0!</v>
      </c>
      <c r="I457" s="221" t="e">
        <f t="shared" si="552"/>
        <v>#DIV/0!</v>
      </c>
      <c r="J457" s="235" t="e">
        <f t="shared" si="553"/>
        <v>#DIV/0!</v>
      </c>
      <c r="K457" s="221" t="e">
        <f t="shared" si="554"/>
        <v>#DIV/0!</v>
      </c>
      <c r="L457" s="235" t="e">
        <f t="shared" si="555"/>
        <v>#DIV/0!</v>
      </c>
      <c r="M457" s="222" t="e">
        <f t="shared" si="549"/>
        <v>#DIV/0!</v>
      </c>
    </row>
    <row r="458" spans="2:13" ht="18" hidden="1" outlineLevel="1">
      <c r="B458" s="230" t="s">
        <v>187</v>
      </c>
      <c r="C458" s="231">
        <f t="shared" si="511"/>
        <v>0</v>
      </c>
      <c r="D458" s="231"/>
      <c r="E458" s="231" t="e">
        <f t="shared" si="550"/>
        <v>#DIV/0!</v>
      </c>
      <c r="F458" s="231" t="e">
        <f t="shared" si="544"/>
        <v>#DIV/0!</v>
      </c>
      <c r="G458" s="231" t="e">
        <f t="shared" si="545"/>
        <v>#DIV/0!</v>
      </c>
      <c r="H458" s="231" t="e">
        <f t="shared" si="551"/>
        <v>#DIV/0!</v>
      </c>
      <c r="I458" s="221" t="e">
        <f t="shared" si="552"/>
        <v>#DIV/0!</v>
      </c>
      <c r="J458" s="235" t="e">
        <f t="shared" si="553"/>
        <v>#DIV/0!</v>
      </c>
      <c r="K458" s="221" t="e">
        <f t="shared" si="554"/>
        <v>#DIV/0!</v>
      </c>
      <c r="L458" s="235" t="e">
        <f t="shared" si="555"/>
        <v>#DIV/0!</v>
      </c>
      <c r="M458" s="222" t="e">
        <f t="shared" si="549"/>
        <v>#DIV/0!</v>
      </c>
    </row>
    <row r="459" spans="2:13" ht="18" hidden="1" outlineLevel="1">
      <c r="B459" s="230" t="s">
        <v>188</v>
      </c>
      <c r="C459" s="231">
        <f t="shared" si="511"/>
        <v>0</v>
      </c>
      <c r="D459" s="231"/>
      <c r="E459" s="231" t="e">
        <f t="shared" si="550"/>
        <v>#DIV/0!</v>
      </c>
      <c r="F459" s="231" t="e">
        <f t="shared" si="544"/>
        <v>#DIV/0!</v>
      </c>
      <c r="G459" s="231" t="e">
        <f t="shared" si="545"/>
        <v>#DIV/0!</v>
      </c>
      <c r="H459" s="231" t="e">
        <f t="shared" si="551"/>
        <v>#DIV/0!</v>
      </c>
      <c r="I459" s="221" t="e">
        <f t="shared" si="552"/>
        <v>#DIV/0!</v>
      </c>
      <c r="J459" s="235" t="e">
        <f t="shared" si="553"/>
        <v>#DIV/0!</v>
      </c>
      <c r="K459" s="221" t="e">
        <f t="shared" si="554"/>
        <v>#DIV/0!</v>
      </c>
      <c r="L459" s="235" t="e">
        <f t="shared" si="555"/>
        <v>#DIV/0!</v>
      </c>
      <c r="M459" s="222" t="e">
        <f t="shared" si="549"/>
        <v>#DIV/0!</v>
      </c>
    </row>
    <row r="460" spans="2:13" ht="18" hidden="1" outlineLevel="1">
      <c r="B460" s="230" t="s">
        <v>189</v>
      </c>
      <c r="C460" s="231">
        <f t="shared" si="511"/>
        <v>0</v>
      </c>
      <c r="D460" s="231"/>
      <c r="E460" s="231" t="e">
        <f t="shared" si="550"/>
        <v>#DIV/0!</v>
      </c>
      <c r="F460" s="231" t="e">
        <f t="shared" si="544"/>
        <v>#DIV/0!</v>
      </c>
      <c r="G460" s="231" t="e">
        <f t="shared" si="545"/>
        <v>#DIV/0!</v>
      </c>
      <c r="H460" s="231" t="e">
        <f t="shared" si="551"/>
        <v>#DIV/0!</v>
      </c>
      <c r="I460" s="221" t="e">
        <f t="shared" si="552"/>
        <v>#DIV/0!</v>
      </c>
      <c r="J460" s="235" t="e">
        <f t="shared" si="553"/>
        <v>#DIV/0!</v>
      </c>
      <c r="K460" s="221" t="e">
        <f t="shared" si="554"/>
        <v>#DIV/0!</v>
      </c>
      <c r="L460" s="235" t="e">
        <f t="shared" si="555"/>
        <v>#DIV/0!</v>
      </c>
      <c r="M460" s="222" t="e">
        <f t="shared" si="549"/>
        <v>#DIV/0!</v>
      </c>
    </row>
    <row r="461" spans="2:13" ht="18" hidden="1" outlineLevel="1">
      <c r="B461" s="230" t="s">
        <v>190</v>
      </c>
      <c r="C461" s="231">
        <f t="shared" si="511"/>
        <v>0</v>
      </c>
      <c r="D461" s="231"/>
      <c r="E461" s="231" t="e">
        <f t="shared" si="550"/>
        <v>#DIV/0!</v>
      </c>
      <c r="F461" s="231" t="e">
        <f t="shared" si="544"/>
        <v>#DIV/0!</v>
      </c>
      <c r="G461" s="231" t="e">
        <f t="shared" si="545"/>
        <v>#DIV/0!</v>
      </c>
      <c r="H461" s="231" t="e">
        <f t="shared" si="551"/>
        <v>#DIV/0!</v>
      </c>
      <c r="I461" s="221" t="e">
        <f t="shared" si="552"/>
        <v>#DIV/0!</v>
      </c>
      <c r="J461" s="235" t="e">
        <f t="shared" si="553"/>
        <v>#DIV/0!</v>
      </c>
      <c r="K461" s="221" t="e">
        <f t="shared" si="554"/>
        <v>#DIV/0!</v>
      </c>
      <c r="L461" s="235" t="e">
        <f t="shared" si="555"/>
        <v>#DIV/0!</v>
      </c>
      <c r="M461" s="222" t="e">
        <f t="shared" si="549"/>
        <v>#DIV/0!</v>
      </c>
    </row>
    <row r="462" spans="2:13" ht="18" hidden="1" outlineLevel="1">
      <c r="B462" s="230" t="s">
        <v>191</v>
      </c>
      <c r="C462" s="231">
        <f t="shared" si="511"/>
        <v>0</v>
      </c>
      <c r="D462" s="231"/>
      <c r="E462" s="231" t="e">
        <f t="shared" si="550"/>
        <v>#DIV/0!</v>
      </c>
      <c r="F462" s="231" t="e">
        <f t="shared" si="544"/>
        <v>#DIV/0!</v>
      </c>
      <c r="G462" s="231" t="e">
        <f t="shared" si="545"/>
        <v>#DIV/0!</v>
      </c>
      <c r="H462" s="231" t="e">
        <f t="shared" si="551"/>
        <v>#DIV/0!</v>
      </c>
      <c r="I462" s="221" t="e">
        <f t="shared" si="552"/>
        <v>#DIV/0!</v>
      </c>
      <c r="J462" s="235" t="e">
        <f t="shared" si="553"/>
        <v>#DIV/0!</v>
      </c>
      <c r="K462" s="221" t="e">
        <f t="shared" si="554"/>
        <v>#DIV/0!</v>
      </c>
      <c r="L462" s="235" t="e">
        <f t="shared" si="555"/>
        <v>#DIV/0!</v>
      </c>
      <c r="M462" s="222" t="e">
        <f t="shared" si="549"/>
        <v>#DIV/0!</v>
      </c>
    </row>
    <row r="463" spans="2:13" ht="18" hidden="1" outlineLevel="1">
      <c r="B463" s="230" t="s">
        <v>192</v>
      </c>
      <c r="C463" s="231">
        <f t="shared" si="511"/>
        <v>0</v>
      </c>
      <c r="D463" s="231"/>
      <c r="E463" s="231" t="e">
        <f t="shared" si="550"/>
        <v>#DIV/0!</v>
      </c>
      <c r="F463" s="231" t="e">
        <f t="shared" si="544"/>
        <v>#DIV/0!</v>
      </c>
      <c r="G463" s="231" t="e">
        <f t="shared" si="545"/>
        <v>#DIV/0!</v>
      </c>
      <c r="H463" s="231" t="e">
        <f t="shared" si="551"/>
        <v>#DIV/0!</v>
      </c>
      <c r="I463" s="221" t="e">
        <f t="shared" si="552"/>
        <v>#DIV/0!</v>
      </c>
      <c r="J463" s="235" t="e">
        <f t="shared" si="553"/>
        <v>#DIV/0!</v>
      </c>
      <c r="K463" s="221" t="e">
        <f t="shared" si="554"/>
        <v>#DIV/0!</v>
      </c>
      <c r="L463" s="235" t="e">
        <f t="shared" si="555"/>
        <v>#DIV/0!</v>
      </c>
      <c r="M463" s="222" t="e">
        <f t="shared" si="549"/>
        <v>#DIV/0!</v>
      </c>
    </row>
    <row r="464" spans="2:13" ht="18" hidden="1" outlineLevel="1">
      <c r="B464" s="230" t="s">
        <v>193</v>
      </c>
      <c r="C464" s="231">
        <f t="shared" si="511"/>
        <v>0</v>
      </c>
      <c r="D464" s="231"/>
      <c r="E464" s="231" t="e">
        <f t="shared" si="550"/>
        <v>#DIV/0!</v>
      </c>
      <c r="F464" s="231" t="e">
        <f t="shared" si="544"/>
        <v>#DIV/0!</v>
      </c>
      <c r="G464" s="231" t="e">
        <f t="shared" si="545"/>
        <v>#DIV/0!</v>
      </c>
      <c r="H464" s="231" t="e">
        <f t="shared" si="551"/>
        <v>#DIV/0!</v>
      </c>
      <c r="I464" s="221" t="e">
        <f t="shared" si="552"/>
        <v>#DIV/0!</v>
      </c>
      <c r="J464" s="235" t="e">
        <f t="shared" si="553"/>
        <v>#DIV/0!</v>
      </c>
      <c r="K464" s="221" t="e">
        <f t="shared" si="554"/>
        <v>#DIV/0!</v>
      </c>
      <c r="L464" s="235" t="e">
        <f t="shared" si="555"/>
        <v>#DIV/0!</v>
      </c>
      <c r="M464" s="222" t="e">
        <f t="shared" si="549"/>
        <v>#DIV/0!</v>
      </c>
    </row>
    <row r="465" spans="2:13" s="223" customFormat="1" ht="41.55" customHeight="1" collapsed="1">
      <c r="B465" s="228">
        <v>36</v>
      </c>
      <c r="C465" s="229">
        <f t="shared" ref="C465:G491" si="556">SUM(C466:C477)</f>
        <v>0</v>
      </c>
      <c r="D465" s="229">
        <f t="shared" si="556"/>
        <v>0</v>
      </c>
      <c r="E465" s="229" t="e">
        <f t="shared" si="556"/>
        <v>#DIV/0!</v>
      </c>
      <c r="F465" s="229" t="e">
        <f t="shared" si="556"/>
        <v>#DIV/0!</v>
      </c>
      <c r="G465" s="229" t="e">
        <f t="shared" si="556"/>
        <v>#DIV/0!</v>
      </c>
      <c r="H465" s="229" t="e">
        <f t="shared" ref="H465:I465" si="557">H477</f>
        <v>#DIV/0!</v>
      </c>
      <c r="I465" s="224" t="e">
        <f t="shared" si="557"/>
        <v>#DIV/0!</v>
      </c>
      <c r="J465" s="234"/>
      <c r="K465" s="224" t="e">
        <f t="shared" si="526"/>
        <v>#DIV/0!</v>
      </c>
      <c r="L465" s="234"/>
    </row>
    <row r="466" spans="2:13" ht="18" hidden="1" outlineLevel="1">
      <c r="B466" s="230" t="s">
        <v>182</v>
      </c>
      <c r="C466" s="231">
        <f t="shared" si="527"/>
        <v>0</v>
      </c>
      <c r="D466" s="231"/>
      <c r="E466" s="231" t="e">
        <f t="shared" ref="E466" si="558">H464*($H$5/12)</f>
        <v>#DIV/0!</v>
      </c>
      <c r="F466" s="231">
        <f t="shared" ref="F466:F477" si="559">D466*L466*$G$7</f>
        <v>0</v>
      </c>
      <c r="G466" s="231">
        <f t="shared" ref="G466:G477" si="560">D466*L466*17.2%</f>
        <v>0</v>
      </c>
      <c r="H466" s="231" t="e">
        <f t="shared" ref="H466" si="561">I466+K466</f>
        <v>#DIV/0!</v>
      </c>
      <c r="I466" s="221" t="e">
        <f t="shared" ref="I466" si="562">C466+I464</f>
        <v>#DIV/0!</v>
      </c>
      <c r="K466" s="221" t="e">
        <f t="shared" ref="K466" si="563">E466+K464</f>
        <v>#DIV/0!</v>
      </c>
      <c r="M466" s="222" t="e">
        <f t="shared" ref="M466:M477" si="564">I466+K466</f>
        <v>#DIV/0!</v>
      </c>
    </row>
    <row r="467" spans="2:13" ht="18" hidden="1" outlineLevel="1">
      <c r="B467" s="230" t="s">
        <v>183</v>
      </c>
      <c r="C467" s="231">
        <f t="shared" si="527"/>
        <v>0</v>
      </c>
      <c r="D467" s="231"/>
      <c r="E467" s="231" t="e">
        <f t="shared" ref="E467:E477" si="565">H466*($H$5/12)</f>
        <v>#DIV/0!</v>
      </c>
      <c r="F467" s="231" t="e">
        <f t="shared" si="559"/>
        <v>#DIV/0!</v>
      </c>
      <c r="G467" s="231" t="e">
        <f t="shared" si="560"/>
        <v>#DIV/0!</v>
      </c>
      <c r="H467" s="231" t="e">
        <f t="shared" ref="H467:H477" si="566">I467+K467-F467-G467</f>
        <v>#DIV/0!</v>
      </c>
      <c r="I467" s="221" t="e">
        <f t="shared" ref="I467:I477" si="567">I466+C467-(D467*J466)</f>
        <v>#DIV/0!</v>
      </c>
      <c r="J467" s="235" t="e">
        <f t="shared" ref="J467:J477" si="568">I467/M467</f>
        <v>#DIV/0!</v>
      </c>
      <c r="K467" s="221" t="e">
        <f t="shared" ref="K467:K477" si="569">K466+E467-(D467*L466)</f>
        <v>#DIV/0!</v>
      </c>
      <c r="L467" s="235" t="e">
        <f t="shared" ref="L467:L477" si="570">K467/M467</f>
        <v>#DIV/0!</v>
      </c>
      <c r="M467" s="222" t="e">
        <f t="shared" si="564"/>
        <v>#DIV/0!</v>
      </c>
    </row>
    <row r="468" spans="2:13" ht="18" hidden="1" outlineLevel="1">
      <c r="B468" s="230" t="s">
        <v>184</v>
      </c>
      <c r="C468" s="231">
        <f t="shared" si="527"/>
        <v>0</v>
      </c>
      <c r="D468" s="231"/>
      <c r="E468" s="231" t="e">
        <f t="shared" si="565"/>
        <v>#DIV/0!</v>
      </c>
      <c r="F468" s="231" t="e">
        <f t="shared" si="559"/>
        <v>#DIV/0!</v>
      </c>
      <c r="G468" s="231" t="e">
        <f t="shared" si="560"/>
        <v>#DIV/0!</v>
      </c>
      <c r="H468" s="231" t="e">
        <f t="shared" si="566"/>
        <v>#DIV/0!</v>
      </c>
      <c r="I468" s="221" t="e">
        <f t="shared" si="567"/>
        <v>#DIV/0!</v>
      </c>
      <c r="J468" s="235" t="e">
        <f t="shared" si="568"/>
        <v>#DIV/0!</v>
      </c>
      <c r="K468" s="221" t="e">
        <f t="shared" si="569"/>
        <v>#DIV/0!</v>
      </c>
      <c r="L468" s="235" t="e">
        <f t="shared" si="570"/>
        <v>#DIV/0!</v>
      </c>
      <c r="M468" s="222" t="e">
        <f t="shared" si="564"/>
        <v>#DIV/0!</v>
      </c>
    </row>
    <row r="469" spans="2:13" ht="18" hidden="1" outlineLevel="1">
      <c r="B469" s="230" t="s">
        <v>185</v>
      </c>
      <c r="C469" s="231">
        <f t="shared" si="527"/>
        <v>0</v>
      </c>
      <c r="D469" s="231"/>
      <c r="E469" s="231" t="e">
        <f t="shared" si="565"/>
        <v>#DIV/0!</v>
      </c>
      <c r="F469" s="231" t="e">
        <f t="shared" si="559"/>
        <v>#DIV/0!</v>
      </c>
      <c r="G469" s="231" t="e">
        <f t="shared" si="560"/>
        <v>#DIV/0!</v>
      </c>
      <c r="H469" s="231" t="e">
        <f t="shared" si="566"/>
        <v>#DIV/0!</v>
      </c>
      <c r="I469" s="221" t="e">
        <f t="shared" si="567"/>
        <v>#DIV/0!</v>
      </c>
      <c r="J469" s="235" t="e">
        <f t="shared" si="568"/>
        <v>#DIV/0!</v>
      </c>
      <c r="K469" s="221" t="e">
        <f t="shared" si="569"/>
        <v>#DIV/0!</v>
      </c>
      <c r="L469" s="235" t="e">
        <f t="shared" si="570"/>
        <v>#DIV/0!</v>
      </c>
      <c r="M469" s="222" t="e">
        <f t="shared" si="564"/>
        <v>#DIV/0!</v>
      </c>
    </row>
    <row r="470" spans="2:13" ht="18" hidden="1" outlineLevel="1">
      <c r="B470" s="230" t="s">
        <v>186</v>
      </c>
      <c r="C470" s="231">
        <f t="shared" si="527"/>
        <v>0</v>
      </c>
      <c r="D470" s="231"/>
      <c r="E470" s="231" t="e">
        <f t="shared" si="565"/>
        <v>#DIV/0!</v>
      </c>
      <c r="F470" s="231" t="e">
        <f t="shared" si="559"/>
        <v>#DIV/0!</v>
      </c>
      <c r="G470" s="231" t="e">
        <f t="shared" si="560"/>
        <v>#DIV/0!</v>
      </c>
      <c r="H470" s="231" t="e">
        <f t="shared" si="566"/>
        <v>#DIV/0!</v>
      </c>
      <c r="I470" s="221" t="e">
        <f t="shared" si="567"/>
        <v>#DIV/0!</v>
      </c>
      <c r="J470" s="235" t="e">
        <f t="shared" si="568"/>
        <v>#DIV/0!</v>
      </c>
      <c r="K470" s="221" t="e">
        <f t="shared" si="569"/>
        <v>#DIV/0!</v>
      </c>
      <c r="L470" s="235" t="e">
        <f t="shared" si="570"/>
        <v>#DIV/0!</v>
      </c>
      <c r="M470" s="222" t="e">
        <f t="shared" si="564"/>
        <v>#DIV/0!</v>
      </c>
    </row>
    <row r="471" spans="2:13" ht="18" hidden="1" outlineLevel="1">
      <c r="B471" s="230" t="s">
        <v>187</v>
      </c>
      <c r="C471" s="231">
        <f t="shared" si="527"/>
        <v>0</v>
      </c>
      <c r="D471" s="231"/>
      <c r="E471" s="231" t="e">
        <f t="shared" si="565"/>
        <v>#DIV/0!</v>
      </c>
      <c r="F471" s="231" t="e">
        <f t="shared" si="559"/>
        <v>#DIV/0!</v>
      </c>
      <c r="G471" s="231" t="e">
        <f t="shared" si="560"/>
        <v>#DIV/0!</v>
      </c>
      <c r="H471" s="231" t="e">
        <f t="shared" si="566"/>
        <v>#DIV/0!</v>
      </c>
      <c r="I471" s="221" t="e">
        <f t="shared" si="567"/>
        <v>#DIV/0!</v>
      </c>
      <c r="J471" s="235" t="e">
        <f t="shared" si="568"/>
        <v>#DIV/0!</v>
      </c>
      <c r="K471" s="221" t="e">
        <f t="shared" si="569"/>
        <v>#DIV/0!</v>
      </c>
      <c r="L471" s="235" t="e">
        <f t="shared" si="570"/>
        <v>#DIV/0!</v>
      </c>
      <c r="M471" s="222" t="e">
        <f t="shared" si="564"/>
        <v>#DIV/0!</v>
      </c>
    </row>
    <row r="472" spans="2:13" ht="18" hidden="1" outlineLevel="1">
      <c r="B472" s="230" t="s">
        <v>188</v>
      </c>
      <c r="C472" s="231">
        <f t="shared" si="527"/>
        <v>0</v>
      </c>
      <c r="D472" s="231"/>
      <c r="E472" s="231" t="e">
        <f t="shared" si="565"/>
        <v>#DIV/0!</v>
      </c>
      <c r="F472" s="231" t="e">
        <f t="shared" si="559"/>
        <v>#DIV/0!</v>
      </c>
      <c r="G472" s="231" t="e">
        <f t="shared" si="560"/>
        <v>#DIV/0!</v>
      </c>
      <c r="H472" s="231" t="e">
        <f t="shared" si="566"/>
        <v>#DIV/0!</v>
      </c>
      <c r="I472" s="221" t="e">
        <f t="shared" si="567"/>
        <v>#DIV/0!</v>
      </c>
      <c r="J472" s="235" t="e">
        <f t="shared" si="568"/>
        <v>#DIV/0!</v>
      </c>
      <c r="K472" s="221" t="e">
        <f t="shared" si="569"/>
        <v>#DIV/0!</v>
      </c>
      <c r="L472" s="235" t="e">
        <f t="shared" si="570"/>
        <v>#DIV/0!</v>
      </c>
      <c r="M472" s="222" t="e">
        <f t="shared" si="564"/>
        <v>#DIV/0!</v>
      </c>
    </row>
    <row r="473" spans="2:13" ht="18" hidden="1" outlineLevel="1">
      <c r="B473" s="230" t="s">
        <v>189</v>
      </c>
      <c r="C473" s="231">
        <f t="shared" si="527"/>
        <v>0</v>
      </c>
      <c r="D473" s="231"/>
      <c r="E473" s="231" t="e">
        <f t="shared" si="565"/>
        <v>#DIV/0!</v>
      </c>
      <c r="F473" s="231" t="e">
        <f t="shared" si="559"/>
        <v>#DIV/0!</v>
      </c>
      <c r="G473" s="231" t="e">
        <f t="shared" si="560"/>
        <v>#DIV/0!</v>
      </c>
      <c r="H473" s="231" t="e">
        <f t="shared" si="566"/>
        <v>#DIV/0!</v>
      </c>
      <c r="I473" s="221" t="e">
        <f t="shared" si="567"/>
        <v>#DIV/0!</v>
      </c>
      <c r="J473" s="235" t="e">
        <f t="shared" si="568"/>
        <v>#DIV/0!</v>
      </c>
      <c r="K473" s="221" t="e">
        <f t="shared" si="569"/>
        <v>#DIV/0!</v>
      </c>
      <c r="L473" s="235" t="e">
        <f t="shared" si="570"/>
        <v>#DIV/0!</v>
      </c>
      <c r="M473" s="222" t="e">
        <f t="shared" si="564"/>
        <v>#DIV/0!</v>
      </c>
    </row>
    <row r="474" spans="2:13" ht="18" hidden="1" outlineLevel="1">
      <c r="B474" s="230" t="s">
        <v>190</v>
      </c>
      <c r="C474" s="231">
        <f t="shared" si="527"/>
        <v>0</v>
      </c>
      <c r="D474" s="231"/>
      <c r="E474" s="231" t="e">
        <f t="shared" si="565"/>
        <v>#DIV/0!</v>
      </c>
      <c r="F474" s="231" t="e">
        <f t="shared" si="559"/>
        <v>#DIV/0!</v>
      </c>
      <c r="G474" s="231" t="e">
        <f t="shared" si="560"/>
        <v>#DIV/0!</v>
      </c>
      <c r="H474" s="231" t="e">
        <f t="shared" si="566"/>
        <v>#DIV/0!</v>
      </c>
      <c r="I474" s="221" t="e">
        <f t="shared" si="567"/>
        <v>#DIV/0!</v>
      </c>
      <c r="J474" s="235" t="e">
        <f t="shared" si="568"/>
        <v>#DIV/0!</v>
      </c>
      <c r="K474" s="221" t="e">
        <f t="shared" si="569"/>
        <v>#DIV/0!</v>
      </c>
      <c r="L474" s="235" t="e">
        <f t="shared" si="570"/>
        <v>#DIV/0!</v>
      </c>
      <c r="M474" s="222" t="e">
        <f t="shared" si="564"/>
        <v>#DIV/0!</v>
      </c>
    </row>
    <row r="475" spans="2:13" ht="18" hidden="1" outlineLevel="1">
      <c r="B475" s="230" t="s">
        <v>191</v>
      </c>
      <c r="C475" s="231">
        <f t="shared" si="527"/>
        <v>0</v>
      </c>
      <c r="D475" s="231"/>
      <c r="E475" s="231" t="e">
        <f t="shared" si="565"/>
        <v>#DIV/0!</v>
      </c>
      <c r="F475" s="231" t="e">
        <f t="shared" si="559"/>
        <v>#DIV/0!</v>
      </c>
      <c r="G475" s="231" t="e">
        <f t="shared" si="560"/>
        <v>#DIV/0!</v>
      </c>
      <c r="H475" s="231" t="e">
        <f t="shared" si="566"/>
        <v>#DIV/0!</v>
      </c>
      <c r="I475" s="221" t="e">
        <f t="shared" si="567"/>
        <v>#DIV/0!</v>
      </c>
      <c r="J475" s="235" t="e">
        <f t="shared" si="568"/>
        <v>#DIV/0!</v>
      </c>
      <c r="K475" s="221" t="e">
        <f t="shared" si="569"/>
        <v>#DIV/0!</v>
      </c>
      <c r="L475" s="235" t="e">
        <f t="shared" si="570"/>
        <v>#DIV/0!</v>
      </c>
      <c r="M475" s="222" t="e">
        <f t="shared" si="564"/>
        <v>#DIV/0!</v>
      </c>
    </row>
    <row r="476" spans="2:13" ht="18" hidden="1" outlineLevel="1">
      <c r="B476" s="230" t="s">
        <v>192</v>
      </c>
      <c r="C476" s="231">
        <f t="shared" si="527"/>
        <v>0</v>
      </c>
      <c r="D476" s="231"/>
      <c r="E476" s="231" t="e">
        <f t="shared" si="565"/>
        <v>#DIV/0!</v>
      </c>
      <c r="F476" s="231" t="e">
        <f t="shared" si="559"/>
        <v>#DIV/0!</v>
      </c>
      <c r="G476" s="231" t="e">
        <f t="shared" si="560"/>
        <v>#DIV/0!</v>
      </c>
      <c r="H476" s="231" t="e">
        <f t="shared" si="566"/>
        <v>#DIV/0!</v>
      </c>
      <c r="I476" s="221" t="e">
        <f t="shared" si="567"/>
        <v>#DIV/0!</v>
      </c>
      <c r="J476" s="235" t="e">
        <f t="shared" si="568"/>
        <v>#DIV/0!</v>
      </c>
      <c r="K476" s="221" t="e">
        <f t="shared" si="569"/>
        <v>#DIV/0!</v>
      </c>
      <c r="L476" s="235" t="e">
        <f t="shared" si="570"/>
        <v>#DIV/0!</v>
      </c>
      <c r="M476" s="222" t="e">
        <f t="shared" si="564"/>
        <v>#DIV/0!</v>
      </c>
    </row>
    <row r="477" spans="2:13" ht="18" hidden="1" outlineLevel="1">
      <c r="B477" s="230" t="s">
        <v>193</v>
      </c>
      <c r="C477" s="231">
        <f t="shared" si="527"/>
        <v>0</v>
      </c>
      <c r="D477" s="231"/>
      <c r="E477" s="231" t="e">
        <f t="shared" si="565"/>
        <v>#DIV/0!</v>
      </c>
      <c r="F477" s="231" t="e">
        <f t="shared" si="559"/>
        <v>#DIV/0!</v>
      </c>
      <c r="G477" s="231" t="e">
        <f t="shared" si="560"/>
        <v>#DIV/0!</v>
      </c>
      <c r="H477" s="231" t="e">
        <f t="shared" si="566"/>
        <v>#DIV/0!</v>
      </c>
      <c r="I477" s="221" t="e">
        <f t="shared" si="567"/>
        <v>#DIV/0!</v>
      </c>
      <c r="J477" s="235" t="e">
        <f t="shared" si="568"/>
        <v>#DIV/0!</v>
      </c>
      <c r="K477" s="221" t="e">
        <f t="shared" si="569"/>
        <v>#DIV/0!</v>
      </c>
      <c r="L477" s="235" t="e">
        <f t="shared" si="570"/>
        <v>#DIV/0!</v>
      </c>
      <c r="M477" s="222" t="e">
        <f t="shared" si="564"/>
        <v>#DIV/0!</v>
      </c>
    </row>
    <row r="478" spans="2:13" s="223" customFormat="1" ht="41.55" customHeight="1" collapsed="1">
      <c r="B478" s="228">
        <v>37</v>
      </c>
      <c r="C478" s="229">
        <f t="shared" si="541"/>
        <v>0</v>
      </c>
      <c r="D478" s="229">
        <f t="shared" si="541"/>
        <v>0</v>
      </c>
      <c r="E478" s="229" t="e">
        <f t="shared" si="541"/>
        <v>#DIV/0!</v>
      </c>
      <c r="F478" s="229" t="e">
        <f t="shared" si="541"/>
        <v>#DIV/0!</v>
      </c>
      <c r="G478" s="229" t="e">
        <f t="shared" si="541"/>
        <v>#DIV/0!</v>
      </c>
      <c r="H478" s="229" t="e">
        <f t="shared" ref="H478:I478" si="571">H490</f>
        <v>#DIV/0!</v>
      </c>
      <c r="I478" s="224" t="e">
        <f t="shared" si="571"/>
        <v>#DIV/0!</v>
      </c>
      <c r="J478" s="234"/>
      <c r="K478" s="224" t="e">
        <f t="shared" si="510"/>
        <v>#DIV/0!</v>
      </c>
      <c r="L478" s="234"/>
    </row>
    <row r="479" spans="2:13" ht="18" hidden="1" outlineLevel="1">
      <c r="B479" s="230" t="s">
        <v>182</v>
      </c>
      <c r="C479" s="231">
        <f t="shared" si="511"/>
        <v>0</v>
      </c>
      <c r="D479" s="231"/>
      <c r="E479" s="231" t="e">
        <f t="shared" ref="E479" si="572">H477*($H$5/12)</f>
        <v>#DIV/0!</v>
      </c>
      <c r="F479" s="231">
        <f t="shared" ref="F479:F490" si="573">D479*L479*$G$7</f>
        <v>0</v>
      </c>
      <c r="G479" s="231">
        <f t="shared" ref="G479:G490" si="574">D479*L479*17.2%</f>
        <v>0</v>
      </c>
      <c r="H479" s="231" t="e">
        <f t="shared" ref="H479" si="575">I479+K479</f>
        <v>#DIV/0!</v>
      </c>
      <c r="I479" s="221" t="e">
        <f t="shared" ref="I479" si="576">C479+I477</f>
        <v>#DIV/0!</v>
      </c>
      <c r="K479" s="221" t="e">
        <f t="shared" ref="K479" si="577">E479+K477</f>
        <v>#DIV/0!</v>
      </c>
      <c r="M479" s="222" t="e">
        <f t="shared" ref="M479:M490" si="578">I479+K479</f>
        <v>#DIV/0!</v>
      </c>
    </row>
    <row r="480" spans="2:13" ht="18" hidden="1" outlineLevel="1">
      <c r="B480" s="230" t="s">
        <v>183</v>
      </c>
      <c r="C480" s="231">
        <f t="shared" si="511"/>
        <v>0</v>
      </c>
      <c r="D480" s="231"/>
      <c r="E480" s="231" t="e">
        <f t="shared" ref="E480:E490" si="579">H479*($H$5/12)</f>
        <v>#DIV/0!</v>
      </c>
      <c r="F480" s="231" t="e">
        <f t="shared" si="573"/>
        <v>#DIV/0!</v>
      </c>
      <c r="G480" s="231" t="e">
        <f t="shared" si="574"/>
        <v>#DIV/0!</v>
      </c>
      <c r="H480" s="231" t="e">
        <f t="shared" ref="H480:H490" si="580">I480+K480-F480-G480</f>
        <v>#DIV/0!</v>
      </c>
      <c r="I480" s="221" t="e">
        <f t="shared" ref="I480:I490" si="581">I479+C480-(D480*J479)</f>
        <v>#DIV/0!</v>
      </c>
      <c r="J480" s="235" t="e">
        <f t="shared" ref="J480:J490" si="582">I480/M480</f>
        <v>#DIV/0!</v>
      </c>
      <c r="K480" s="221" t="e">
        <f t="shared" ref="K480:K490" si="583">K479+E480-(D480*L479)</f>
        <v>#DIV/0!</v>
      </c>
      <c r="L480" s="235" t="e">
        <f t="shared" ref="L480:L490" si="584">K480/M480</f>
        <v>#DIV/0!</v>
      </c>
      <c r="M480" s="222" t="e">
        <f t="shared" si="578"/>
        <v>#DIV/0!</v>
      </c>
    </row>
    <row r="481" spans="2:13" ht="18" hidden="1" outlineLevel="1">
      <c r="B481" s="230" t="s">
        <v>184</v>
      </c>
      <c r="C481" s="231">
        <f t="shared" si="511"/>
        <v>0</v>
      </c>
      <c r="D481" s="231"/>
      <c r="E481" s="231" t="e">
        <f t="shared" si="579"/>
        <v>#DIV/0!</v>
      </c>
      <c r="F481" s="231" t="e">
        <f t="shared" si="573"/>
        <v>#DIV/0!</v>
      </c>
      <c r="G481" s="231" t="e">
        <f t="shared" si="574"/>
        <v>#DIV/0!</v>
      </c>
      <c r="H481" s="231" t="e">
        <f t="shared" si="580"/>
        <v>#DIV/0!</v>
      </c>
      <c r="I481" s="221" t="e">
        <f t="shared" si="581"/>
        <v>#DIV/0!</v>
      </c>
      <c r="J481" s="235" t="e">
        <f t="shared" si="582"/>
        <v>#DIV/0!</v>
      </c>
      <c r="K481" s="221" t="e">
        <f t="shared" si="583"/>
        <v>#DIV/0!</v>
      </c>
      <c r="L481" s="235" t="e">
        <f t="shared" si="584"/>
        <v>#DIV/0!</v>
      </c>
      <c r="M481" s="222" t="e">
        <f t="shared" si="578"/>
        <v>#DIV/0!</v>
      </c>
    </row>
    <row r="482" spans="2:13" ht="18" hidden="1" outlineLevel="1">
      <c r="B482" s="230" t="s">
        <v>185</v>
      </c>
      <c r="C482" s="231">
        <f t="shared" si="511"/>
        <v>0</v>
      </c>
      <c r="D482" s="231"/>
      <c r="E482" s="231" t="e">
        <f t="shared" si="579"/>
        <v>#DIV/0!</v>
      </c>
      <c r="F482" s="231" t="e">
        <f t="shared" si="573"/>
        <v>#DIV/0!</v>
      </c>
      <c r="G482" s="231" t="e">
        <f t="shared" si="574"/>
        <v>#DIV/0!</v>
      </c>
      <c r="H482" s="231" t="e">
        <f t="shared" si="580"/>
        <v>#DIV/0!</v>
      </c>
      <c r="I482" s="221" t="e">
        <f t="shared" si="581"/>
        <v>#DIV/0!</v>
      </c>
      <c r="J482" s="235" t="e">
        <f t="shared" si="582"/>
        <v>#DIV/0!</v>
      </c>
      <c r="K482" s="221" t="e">
        <f t="shared" si="583"/>
        <v>#DIV/0!</v>
      </c>
      <c r="L482" s="235" t="e">
        <f t="shared" si="584"/>
        <v>#DIV/0!</v>
      </c>
      <c r="M482" s="222" t="e">
        <f t="shared" si="578"/>
        <v>#DIV/0!</v>
      </c>
    </row>
    <row r="483" spans="2:13" ht="18" hidden="1" outlineLevel="1">
      <c r="B483" s="230" t="s">
        <v>186</v>
      </c>
      <c r="C483" s="231">
        <f t="shared" si="511"/>
        <v>0</v>
      </c>
      <c r="D483" s="231"/>
      <c r="E483" s="231" t="e">
        <f t="shared" si="579"/>
        <v>#DIV/0!</v>
      </c>
      <c r="F483" s="231" t="e">
        <f t="shared" si="573"/>
        <v>#DIV/0!</v>
      </c>
      <c r="G483" s="231" t="e">
        <f t="shared" si="574"/>
        <v>#DIV/0!</v>
      </c>
      <c r="H483" s="231" t="e">
        <f t="shared" si="580"/>
        <v>#DIV/0!</v>
      </c>
      <c r="I483" s="221" t="e">
        <f t="shared" si="581"/>
        <v>#DIV/0!</v>
      </c>
      <c r="J483" s="235" t="e">
        <f t="shared" si="582"/>
        <v>#DIV/0!</v>
      </c>
      <c r="K483" s="221" t="e">
        <f t="shared" si="583"/>
        <v>#DIV/0!</v>
      </c>
      <c r="L483" s="235" t="e">
        <f t="shared" si="584"/>
        <v>#DIV/0!</v>
      </c>
      <c r="M483" s="222" t="e">
        <f t="shared" si="578"/>
        <v>#DIV/0!</v>
      </c>
    </row>
    <row r="484" spans="2:13" ht="18" hidden="1" outlineLevel="1">
      <c r="B484" s="230" t="s">
        <v>187</v>
      </c>
      <c r="C484" s="231">
        <f t="shared" si="511"/>
        <v>0</v>
      </c>
      <c r="D484" s="231"/>
      <c r="E484" s="231" t="e">
        <f t="shared" si="579"/>
        <v>#DIV/0!</v>
      </c>
      <c r="F484" s="231" t="e">
        <f t="shared" si="573"/>
        <v>#DIV/0!</v>
      </c>
      <c r="G484" s="231" t="e">
        <f t="shared" si="574"/>
        <v>#DIV/0!</v>
      </c>
      <c r="H484" s="231" t="e">
        <f t="shared" si="580"/>
        <v>#DIV/0!</v>
      </c>
      <c r="I484" s="221" t="e">
        <f t="shared" si="581"/>
        <v>#DIV/0!</v>
      </c>
      <c r="J484" s="235" t="e">
        <f t="shared" si="582"/>
        <v>#DIV/0!</v>
      </c>
      <c r="K484" s="221" t="e">
        <f t="shared" si="583"/>
        <v>#DIV/0!</v>
      </c>
      <c r="L484" s="235" t="e">
        <f t="shared" si="584"/>
        <v>#DIV/0!</v>
      </c>
      <c r="M484" s="222" t="e">
        <f t="shared" si="578"/>
        <v>#DIV/0!</v>
      </c>
    </row>
    <row r="485" spans="2:13" ht="18" hidden="1" outlineLevel="1">
      <c r="B485" s="230" t="s">
        <v>188</v>
      </c>
      <c r="C485" s="231">
        <f t="shared" si="511"/>
        <v>0</v>
      </c>
      <c r="D485" s="231"/>
      <c r="E485" s="231" t="e">
        <f t="shared" si="579"/>
        <v>#DIV/0!</v>
      </c>
      <c r="F485" s="231" t="e">
        <f t="shared" si="573"/>
        <v>#DIV/0!</v>
      </c>
      <c r="G485" s="231" t="e">
        <f t="shared" si="574"/>
        <v>#DIV/0!</v>
      </c>
      <c r="H485" s="231" t="e">
        <f t="shared" si="580"/>
        <v>#DIV/0!</v>
      </c>
      <c r="I485" s="221" t="e">
        <f t="shared" si="581"/>
        <v>#DIV/0!</v>
      </c>
      <c r="J485" s="235" t="e">
        <f t="shared" si="582"/>
        <v>#DIV/0!</v>
      </c>
      <c r="K485" s="221" t="e">
        <f t="shared" si="583"/>
        <v>#DIV/0!</v>
      </c>
      <c r="L485" s="235" t="e">
        <f t="shared" si="584"/>
        <v>#DIV/0!</v>
      </c>
      <c r="M485" s="222" t="e">
        <f t="shared" si="578"/>
        <v>#DIV/0!</v>
      </c>
    </row>
    <row r="486" spans="2:13" ht="18" hidden="1" outlineLevel="1">
      <c r="B486" s="230" t="s">
        <v>189</v>
      </c>
      <c r="C486" s="231">
        <f t="shared" si="511"/>
        <v>0</v>
      </c>
      <c r="D486" s="231"/>
      <c r="E486" s="231" t="e">
        <f t="shared" si="579"/>
        <v>#DIV/0!</v>
      </c>
      <c r="F486" s="231" t="e">
        <f t="shared" si="573"/>
        <v>#DIV/0!</v>
      </c>
      <c r="G486" s="231" t="e">
        <f t="shared" si="574"/>
        <v>#DIV/0!</v>
      </c>
      <c r="H486" s="231" t="e">
        <f t="shared" si="580"/>
        <v>#DIV/0!</v>
      </c>
      <c r="I486" s="221" t="e">
        <f t="shared" si="581"/>
        <v>#DIV/0!</v>
      </c>
      <c r="J486" s="235" t="e">
        <f t="shared" si="582"/>
        <v>#DIV/0!</v>
      </c>
      <c r="K486" s="221" t="e">
        <f t="shared" si="583"/>
        <v>#DIV/0!</v>
      </c>
      <c r="L486" s="235" t="e">
        <f t="shared" si="584"/>
        <v>#DIV/0!</v>
      </c>
      <c r="M486" s="222" t="e">
        <f t="shared" si="578"/>
        <v>#DIV/0!</v>
      </c>
    </row>
    <row r="487" spans="2:13" ht="18" hidden="1" outlineLevel="1">
      <c r="B487" s="230" t="s">
        <v>190</v>
      </c>
      <c r="C487" s="231">
        <f t="shared" si="511"/>
        <v>0</v>
      </c>
      <c r="D487" s="231"/>
      <c r="E487" s="231" t="e">
        <f t="shared" si="579"/>
        <v>#DIV/0!</v>
      </c>
      <c r="F487" s="231" t="e">
        <f t="shared" si="573"/>
        <v>#DIV/0!</v>
      </c>
      <c r="G487" s="231" t="e">
        <f t="shared" si="574"/>
        <v>#DIV/0!</v>
      </c>
      <c r="H487" s="231" t="e">
        <f t="shared" si="580"/>
        <v>#DIV/0!</v>
      </c>
      <c r="I487" s="221" t="e">
        <f t="shared" si="581"/>
        <v>#DIV/0!</v>
      </c>
      <c r="J487" s="235" t="e">
        <f t="shared" si="582"/>
        <v>#DIV/0!</v>
      </c>
      <c r="K487" s="221" t="e">
        <f t="shared" si="583"/>
        <v>#DIV/0!</v>
      </c>
      <c r="L487" s="235" t="e">
        <f t="shared" si="584"/>
        <v>#DIV/0!</v>
      </c>
      <c r="M487" s="222" t="e">
        <f t="shared" si="578"/>
        <v>#DIV/0!</v>
      </c>
    </row>
    <row r="488" spans="2:13" ht="18" hidden="1" outlineLevel="1">
      <c r="B488" s="230" t="s">
        <v>191</v>
      </c>
      <c r="C488" s="231">
        <f t="shared" si="511"/>
        <v>0</v>
      </c>
      <c r="D488" s="231"/>
      <c r="E488" s="231" t="e">
        <f t="shared" si="579"/>
        <v>#DIV/0!</v>
      </c>
      <c r="F488" s="231" t="e">
        <f t="shared" si="573"/>
        <v>#DIV/0!</v>
      </c>
      <c r="G488" s="231" t="e">
        <f t="shared" si="574"/>
        <v>#DIV/0!</v>
      </c>
      <c r="H488" s="231" t="e">
        <f t="shared" si="580"/>
        <v>#DIV/0!</v>
      </c>
      <c r="I488" s="221" t="e">
        <f t="shared" si="581"/>
        <v>#DIV/0!</v>
      </c>
      <c r="J488" s="235" t="e">
        <f t="shared" si="582"/>
        <v>#DIV/0!</v>
      </c>
      <c r="K488" s="221" t="e">
        <f t="shared" si="583"/>
        <v>#DIV/0!</v>
      </c>
      <c r="L488" s="235" t="e">
        <f t="shared" si="584"/>
        <v>#DIV/0!</v>
      </c>
      <c r="M488" s="222" t="e">
        <f t="shared" si="578"/>
        <v>#DIV/0!</v>
      </c>
    </row>
    <row r="489" spans="2:13" ht="18" hidden="1" outlineLevel="1">
      <c r="B489" s="230" t="s">
        <v>192</v>
      </c>
      <c r="C489" s="231">
        <f t="shared" si="511"/>
        <v>0</v>
      </c>
      <c r="D489" s="231"/>
      <c r="E489" s="231" t="e">
        <f t="shared" si="579"/>
        <v>#DIV/0!</v>
      </c>
      <c r="F489" s="231" t="e">
        <f t="shared" si="573"/>
        <v>#DIV/0!</v>
      </c>
      <c r="G489" s="231" t="e">
        <f t="shared" si="574"/>
        <v>#DIV/0!</v>
      </c>
      <c r="H489" s="231" t="e">
        <f t="shared" si="580"/>
        <v>#DIV/0!</v>
      </c>
      <c r="I489" s="221" t="e">
        <f t="shared" si="581"/>
        <v>#DIV/0!</v>
      </c>
      <c r="J489" s="235" t="e">
        <f t="shared" si="582"/>
        <v>#DIV/0!</v>
      </c>
      <c r="K489" s="221" t="e">
        <f t="shared" si="583"/>
        <v>#DIV/0!</v>
      </c>
      <c r="L489" s="235" t="e">
        <f t="shared" si="584"/>
        <v>#DIV/0!</v>
      </c>
      <c r="M489" s="222" t="e">
        <f t="shared" si="578"/>
        <v>#DIV/0!</v>
      </c>
    </row>
    <row r="490" spans="2:13" ht="18" hidden="1" outlineLevel="1">
      <c r="B490" s="230" t="s">
        <v>193</v>
      </c>
      <c r="C490" s="231">
        <f t="shared" si="511"/>
        <v>0</v>
      </c>
      <c r="D490" s="231"/>
      <c r="E490" s="231" t="e">
        <f t="shared" si="579"/>
        <v>#DIV/0!</v>
      </c>
      <c r="F490" s="231" t="e">
        <f t="shared" si="573"/>
        <v>#DIV/0!</v>
      </c>
      <c r="G490" s="231" t="e">
        <f t="shared" si="574"/>
        <v>#DIV/0!</v>
      </c>
      <c r="H490" s="231" t="e">
        <f t="shared" si="580"/>
        <v>#DIV/0!</v>
      </c>
      <c r="I490" s="221" t="e">
        <f t="shared" si="581"/>
        <v>#DIV/0!</v>
      </c>
      <c r="J490" s="235" t="e">
        <f t="shared" si="582"/>
        <v>#DIV/0!</v>
      </c>
      <c r="K490" s="221" t="e">
        <f t="shared" si="583"/>
        <v>#DIV/0!</v>
      </c>
      <c r="L490" s="235" t="e">
        <f t="shared" si="584"/>
        <v>#DIV/0!</v>
      </c>
      <c r="M490" s="222" t="e">
        <f t="shared" si="578"/>
        <v>#DIV/0!</v>
      </c>
    </row>
    <row r="491" spans="2:13" s="223" customFormat="1" ht="41.55" customHeight="1" collapsed="1">
      <c r="B491" s="228">
        <v>38</v>
      </c>
      <c r="C491" s="229">
        <f t="shared" si="556"/>
        <v>0</v>
      </c>
      <c r="D491" s="229">
        <f t="shared" si="556"/>
        <v>0</v>
      </c>
      <c r="E491" s="229" t="e">
        <f t="shared" si="556"/>
        <v>#DIV/0!</v>
      </c>
      <c r="F491" s="229" t="e">
        <f t="shared" si="556"/>
        <v>#DIV/0!</v>
      </c>
      <c r="G491" s="229" t="e">
        <f t="shared" si="556"/>
        <v>#DIV/0!</v>
      </c>
      <c r="H491" s="229" t="e">
        <f t="shared" ref="H491:I491" si="585">H503</f>
        <v>#DIV/0!</v>
      </c>
      <c r="I491" s="224" t="e">
        <f t="shared" si="585"/>
        <v>#DIV/0!</v>
      </c>
      <c r="J491" s="234"/>
      <c r="K491" s="224" t="e">
        <f t="shared" si="526"/>
        <v>#DIV/0!</v>
      </c>
      <c r="L491" s="234"/>
    </row>
    <row r="492" spans="2:13" ht="18" hidden="1" outlineLevel="1">
      <c r="B492" s="230" t="s">
        <v>182</v>
      </c>
      <c r="C492" s="231">
        <f t="shared" si="527"/>
        <v>0</v>
      </c>
      <c r="D492" s="231"/>
      <c r="E492" s="231" t="e">
        <f t="shared" ref="E492" si="586">H490*($H$5/12)</f>
        <v>#DIV/0!</v>
      </c>
      <c r="F492" s="231">
        <f t="shared" ref="F492:F503" si="587">D492*L492*$G$7</f>
        <v>0</v>
      </c>
      <c r="G492" s="231">
        <f t="shared" ref="G492:G503" si="588">D492*L492*17.2%</f>
        <v>0</v>
      </c>
      <c r="H492" s="231" t="e">
        <f t="shared" ref="H492" si="589">I492+K492</f>
        <v>#DIV/0!</v>
      </c>
      <c r="I492" s="221" t="e">
        <f t="shared" ref="I492" si="590">C492+I490</f>
        <v>#DIV/0!</v>
      </c>
      <c r="K492" s="221" t="e">
        <f t="shared" ref="K492" si="591">E492+K490</f>
        <v>#DIV/0!</v>
      </c>
      <c r="M492" s="222" t="e">
        <f t="shared" ref="M492:M503" si="592">I492+K492</f>
        <v>#DIV/0!</v>
      </c>
    </row>
    <row r="493" spans="2:13" ht="18" hidden="1" outlineLevel="1">
      <c r="B493" s="230" t="s">
        <v>183</v>
      </c>
      <c r="C493" s="231">
        <f t="shared" si="527"/>
        <v>0</v>
      </c>
      <c r="D493" s="231"/>
      <c r="E493" s="231" t="e">
        <f t="shared" ref="E493:E503" si="593">H492*($H$5/12)</f>
        <v>#DIV/0!</v>
      </c>
      <c r="F493" s="231" t="e">
        <f t="shared" si="587"/>
        <v>#DIV/0!</v>
      </c>
      <c r="G493" s="231" t="e">
        <f t="shared" si="588"/>
        <v>#DIV/0!</v>
      </c>
      <c r="H493" s="231" t="e">
        <f t="shared" ref="H493:H503" si="594">I493+K493-F493-G493</f>
        <v>#DIV/0!</v>
      </c>
      <c r="I493" s="221" t="e">
        <f t="shared" ref="I493:I503" si="595">I492+C493-(D493*J492)</f>
        <v>#DIV/0!</v>
      </c>
      <c r="J493" s="235" t="e">
        <f t="shared" ref="J493:J503" si="596">I493/M493</f>
        <v>#DIV/0!</v>
      </c>
      <c r="K493" s="221" t="e">
        <f t="shared" ref="K493:K503" si="597">K492+E493-(D493*L492)</f>
        <v>#DIV/0!</v>
      </c>
      <c r="L493" s="235" t="e">
        <f t="shared" ref="L493:L503" si="598">K493/M493</f>
        <v>#DIV/0!</v>
      </c>
      <c r="M493" s="222" t="e">
        <f t="shared" si="592"/>
        <v>#DIV/0!</v>
      </c>
    </row>
    <row r="494" spans="2:13" ht="18" hidden="1" outlineLevel="1">
      <c r="B494" s="230" t="s">
        <v>184</v>
      </c>
      <c r="C494" s="231">
        <f t="shared" si="527"/>
        <v>0</v>
      </c>
      <c r="D494" s="231"/>
      <c r="E494" s="231" t="e">
        <f t="shared" si="593"/>
        <v>#DIV/0!</v>
      </c>
      <c r="F494" s="231" t="e">
        <f t="shared" si="587"/>
        <v>#DIV/0!</v>
      </c>
      <c r="G494" s="231" t="e">
        <f t="shared" si="588"/>
        <v>#DIV/0!</v>
      </c>
      <c r="H494" s="231" t="e">
        <f t="shared" si="594"/>
        <v>#DIV/0!</v>
      </c>
      <c r="I494" s="221" t="e">
        <f t="shared" si="595"/>
        <v>#DIV/0!</v>
      </c>
      <c r="J494" s="235" t="e">
        <f t="shared" si="596"/>
        <v>#DIV/0!</v>
      </c>
      <c r="K494" s="221" t="e">
        <f t="shared" si="597"/>
        <v>#DIV/0!</v>
      </c>
      <c r="L494" s="235" t="e">
        <f t="shared" si="598"/>
        <v>#DIV/0!</v>
      </c>
      <c r="M494" s="222" t="e">
        <f t="shared" si="592"/>
        <v>#DIV/0!</v>
      </c>
    </row>
    <row r="495" spans="2:13" ht="18" hidden="1" outlineLevel="1">
      <c r="B495" s="230" t="s">
        <v>185</v>
      </c>
      <c r="C495" s="231">
        <f t="shared" si="527"/>
        <v>0</v>
      </c>
      <c r="D495" s="231"/>
      <c r="E495" s="231" t="e">
        <f t="shared" si="593"/>
        <v>#DIV/0!</v>
      </c>
      <c r="F495" s="231" t="e">
        <f t="shared" si="587"/>
        <v>#DIV/0!</v>
      </c>
      <c r="G495" s="231" t="e">
        <f t="shared" si="588"/>
        <v>#DIV/0!</v>
      </c>
      <c r="H495" s="231" t="e">
        <f t="shared" si="594"/>
        <v>#DIV/0!</v>
      </c>
      <c r="I495" s="221" t="e">
        <f t="shared" si="595"/>
        <v>#DIV/0!</v>
      </c>
      <c r="J495" s="235" t="e">
        <f t="shared" si="596"/>
        <v>#DIV/0!</v>
      </c>
      <c r="K495" s="221" t="e">
        <f t="shared" si="597"/>
        <v>#DIV/0!</v>
      </c>
      <c r="L495" s="235" t="e">
        <f t="shared" si="598"/>
        <v>#DIV/0!</v>
      </c>
      <c r="M495" s="222" t="e">
        <f t="shared" si="592"/>
        <v>#DIV/0!</v>
      </c>
    </row>
    <row r="496" spans="2:13" ht="18" hidden="1" outlineLevel="1">
      <c r="B496" s="230" t="s">
        <v>186</v>
      </c>
      <c r="C496" s="231">
        <f t="shared" si="527"/>
        <v>0</v>
      </c>
      <c r="D496" s="231"/>
      <c r="E496" s="231" t="e">
        <f t="shared" si="593"/>
        <v>#DIV/0!</v>
      </c>
      <c r="F496" s="231" t="e">
        <f t="shared" si="587"/>
        <v>#DIV/0!</v>
      </c>
      <c r="G496" s="231" t="e">
        <f t="shared" si="588"/>
        <v>#DIV/0!</v>
      </c>
      <c r="H496" s="231" t="e">
        <f t="shared" si="594"/>
        <v>#DIV/0!</v>
      </c>
      <c r="I496" s="221" t="e">
        <f t="shared" si="595"/>
        <v>#DIV/0!</v>
      </c>
      <c r="J496" s="235" t="e">
        <f t="shared" si="596"/>
        <v>#DIV/0!</v>
      </c>
      <c r="K496" s="221" t="e">
        <f t="shared" si="597"/>
        <v>#DIV/0!</v>
      </c>
      <c r="L496" s="235" t="e">
        <f t="shared" si="598"/>
        <v>#DIV/0!</v>
      </c>
      <c r="M496" s="222" t="e">
        <f t="shared" si="592"/>
        <v>#DIV/0!</v>
      </c>
    </row>
    <row r="497" spans="2:13" ht="18" hidden="1" outlineLevel="1">
      <c r="B497" s="230" t="s">
        <v>187</v>
      </c>
      <c r="C497" s="231">
        <f t="shared" si="527"/>
        <v>0</v>
      </c>
      <c r="D497" s="231"/>
      <c r="E497" s="231" t="e">
        <f t="shared" si="593"/>
        <v>#DIV/0!</v>
      </c>
      <c r="F497" s="231" t="e">
        <f t="shared" si="587"/>
        <v>#DIV/0!</v>
      </c>
      <c r="G497" s="231" t="e">
        <f t="shared" si="588"/>
        <v>#DIV/0!</v>
      </c>
      <c r="H497" s="231" t="e">
        <f t="shared" si="594"/>
        <v>#DIV/0!</v>
      </c>
      <c r="I497" s="221" t="e">
        <f t="shared" si="595"/>
        <v>#DIV/0!</v>
      </c>
      <c r="J497" s="235" t="e">
        <f t="shared" si="596"/>
        <v>#DIV/0!</v>
      </c>
      <c r="K497" s="221" t="e">
        <f t="shared" si="597"/>
        <v>#DIV/0!</v>
      </c>
      <c r="L497" s="235" t="e">
        <f t="shared" si="598"/>
        <v>#DIV/0!</v>
      </c>
      <c r="M497" s="222" t="e">
        <f t="shared" si="592"/>
        <v>#DIV/0!</v>
      </c>
    </row>
    <row r="498" spans="2:13" ht="18" hidden="1" outlineLevel="1">
      <c r="B498" s="230" t="s">
        <v>188</v>
      </c>
      <c r="C498" s="231">
        <f t="shared" si="527"/>
        <v>0</v>
      </c>
      <c r="D498" s="231"/>
      <c r="E498" s="231" t="e">
        <f t="shared" si="593"/>
        <v>#DIV/0!</v>
      </c>
      <c r="F498" s="231" t="e">
        <f t="shared" si="587"/>
        <v>#DIV/0!</v>
      </c>
      <c r="G498" s="231" t="e">
        <f t="shared" si="588"/>
        <v>#DIV/0!</v>
      </c>
      <c r="H498" s="231" t="e">
        <f t="shared" si="594"/>
        <v>#DIV/0!</v>
      </c>
      <c r="I498" s="221" t="e">
        <f t="shared" si="595"/>
        <v>#DIV/0!</v>
      </c>
      <c r="J498" s="235" t="e">
        <f t="shared" si="596"/>
        <v>#DIV/0!</v>
      </c>
      <c r="K498" s="221" t="e">
        <f t="shared" si="597"/>
        <v>#DIV/0!</v>
      </c>
      <c r="L498" s="235" t="e">
        <f t="shared" si="598"/>
        <v>#DIV/0!</v>
      </c>
      <c r="M498" s="222" t="e">
        <f t="shared" si="592"/>
        <v>#DIV/0!</v>
      </c>
    </row>
    <row r="499" spans="2:13" ht="18" hidden="1" outlineLevel="1">
      <c r="B499" s="230" t="s">
        <v>189</v>
      </c>
      <c r="C499" s="231">
        <f t="shared" si="527"/>
        <v>0</v>
      </c>
      <c r="D499" s="231"/>
      <c r="E499" s="231" t="e">
        <f t="shared" si="593"/>
        <v>#DIV/0!</v>
      </c>
      <c r="F499" s="231" t="e">
        <f t="shared" si="587"/>
        <v>#DIV/0!</v>
      </c>
      <c r="G499" s="231" t="e">
        <f t="shared" si="588"/>
        <v>#DIV/0!</v>
      </c>
      <c r="H499" s="231" t="e">
        <f t="shared" si="594"/>
        <v>#DIV/0!</v>
      </c>
      <c r="I499" s="221" t="e">
        <f t="shared" si="595"/>
        <v>#DIV/0!</v>
      </c>
      <c r="J499" s="235" t="e">
        <f t="shared" si="596"/>
        <v>#DIV/0!</v>
      </c>
      <c r="K499" s="221" t="e">
        <f t="shared" si="597"/>
        <v>#DIV/0!</v>
      </c>
      <c r="L499" s="235" t="e">
        <f t="shared" si="598"/>
        <v>#DIV/0!</v>
      </c>
      <c r="M499" s="222" t="e">
        <f t="shared" si="592"/>
        <v>#DIV/0!</v>
      </c>
    </row>
    <row r="500" spans="2:13" ht="18" hidden="1" outlineLevel="1">
      <c r="B500" s="230" t="s">
        <v>190</v>
      </c>
      <c r="C500" s="231">
        <f t="shared" si="527"/>
        <v>0</v>
      </c>
      <c r="D500" s="231"/>
      <c r="E500" s="231" t="e">
        <f t="shared" si="593"/>
        <v>#DIV/0!</v>
      </c>
      <c r="F500" s="231" t="e">
        <f t="shared" si="587"/>
        <v>#DIV/0!</v>
      </c>
      <c r="G500" s="231" t="e">
        <f t="shared" si="588"/>
        <v>#DIV/0!</v>
      </c>
      <c r="H500" s="231" t="e">
        <f t="shared" si="594"/>
        <v>#DIV/0!</v>
      </c>
      <c r="I500" s="221" t="e">
        <f t="shared" si="595"/>
        <v>#DIV/0!</v>
      </c>
      <c r="J500" s="235" t="e">
        <f t="shared" si="596"/>
        <v>#DIV/0!</v>
      </c>
      <c r="K500" s="221" t="e">
        <f t="shared" si="597"/>
        <v>#DIV/0!</v>
      </c>
      <c r="L500" s="235" t="e">
        <f t="shared" si="598"/>
        <v>#DIV/0!</v>
      </c>
      <c r="M500" s="222" t="e">
        <f t="shared" si="592"/>
        <v>#DIV/0!</v>
      </c>
    </row>
    <row r="501" spans="2:13" ht="18" hidden="1" outlineLevel="1">
      <c r="B501" s="230" t="s">
        <v>191</v>
      </c>
      <c r="C501" s="231">
        <f t="shared" si="527"/>
        <v>0</v>
      </c>
      <c r="D501" s="231"/>
      <c r="E501" s="231" t="e">
        <f t="shared" si="593"/>
        <v>#DIV/0!</v>
      </c>
      <c r="F501" s="231" t="e">
        <f t="shared" si="587"/>
        <v>#DIV/0!</v>
      </c>
      <c r="G501" s="231" t="e">
        <f t="shared" si="588"/>
        <v>#DIV/0!</v>
      </c>
      <c r="H501" s="231" t="e">
        <f t="shared" si="594"/>
        <v>#DIV/0!</v>
      </c>
      <c r="I501" s="221" t="e">
        <f t="shared" si="595"/>
        <v>#DIV/0!</v>
      </c>
      <c r="J501" s="235" t="e">
        <f t="shared" si="596"/>
        <v>#DIV/0!</v>
      </c>
      <c r="K501" s="221" t="e">
        <f t="shared" si="597"/>
        <v>#DIV/0!</v>
      </c>
      <c r="L501" s="235" t="e">
        <f t="shared" si="598"/>
        <v>#DIV/0!</v>
      </c>
      <c r="M501" s="222" t="e">
        <f t="shared" si="592"/>
        <v>#DIV/0!</v>
      </c>
    </row>
    <row r="502" spans="2:13" ht="18" hidden="1" outlineLevel="1">
      <c r="B502" s="230" t="s">
        <v>192</v>
      </c>
      <c r="C502" s="231">
        <f t="shared" si="527"/>
        <v>0</v>
      </c>
      <c r="D502" s="231"/>
      <c r="E502" s="231" t="e">
        <f t="shared" si="593"/>
        <v>#DIV/0!</v>
      </c>
      <c r="F502" s="231" t="e">
        <f t="shared" si="587"/>
        <v>#DIV/0!</v>
      </c>
      <c r="G502" s="231" t="e">
        <f t="shared" si="588"/>
        <v>#DIV/0!</v>
      </c>
      <c r="H502" s="231" t="e">
        <f t="shared" si="594"/>
        <v>#DIV/0!</v>
      </c>
      <c r="I502" s="221" t="e">
        <f t="shared" si="595"/>
        <v>#DIV/0!</v>
      </c>
      <c r="J502" s="235" t="e">
        <f t="shared" si="596"/>
        <v>#DIV/0!</v>
      </c>
      <c r="K502" s="221" t="e">
        <f t="shared" si="597"/>
        <v>#DIV/0!</v>
      </c>
      <c r="L502" s="235" t="e">
        <f t="shared" si="598"/>
        <v>#DIV/0!</v>
      </c>
      <c r="M502" s="222" t="e">
        <f t="shared" si="592"/>
        <v>#DIV/0!</v>
      </c>
    </row>
    <row r="503" spans="2:13" ht="18" hidden="1" outlineLevel="1">
      <c r="B503" s="230" t="s">
        <v>193</v>
      </c>
      <c r="C503" s="231">
        <f t="shared" si="527"/>
        <v>0</v>
      </c>
      <c r="D503" s="231"/>
      <c r="E503" s="231" t="e">
        <f t="shared" si="593"/>
        <v>#DIV/0!</v>
      </c>
      <c r="F503" s="231" t="e">
        <f t="shared" si="587"/>
        <v>#DIV/0!</v>
      </c>
      <c r="G503" s="231" t="e">
        <f t="shared" si="588"/>
        <v>#DIV/0!</v>
      </c>
      <c r="H503" s="231" t="e">
        <f t="shared" si="594"/>
        <v>#DIV/0!</v>
      </c>
      <c r="I503" s="221" t="e">
        <f t="shared" si="595"/>
        <v>#DIV/0!</v>
      </c>
      <c r="J503" s="235" t="e">
        <f t="shared" si="596"/>
        <v>#DIV/0!</v>
      </c>
      <c r="K503" s="221" t="e">
        <f t="shared" si="597"/>
        <v>#DIV/0!</v>
      </c>
      <c r="L503" s="235" t="e">
        <f t="shared" si="598"/>
        <v>#DIV/0!</v>
      </c>
      <c r="M503" s="222" t="e">
        <f t="shared" si="592"/>
        <v>#DIV/0!</v>
      </c>
    </row>
    <row r="504" spans="2:13" s="223" customFormat="1" ht="41.55" customHeight="1" collapsed="1">
      <c r="B504" s="228">
        <v>39</v>
      </c>
      <c r="C504" s="229">
        <f t="shared" ref="C504:G530" si="599">SUM(C505:C516)</f>
        <v>0</v>
      </c>
      <c r="D504" s="229">
        <f t="shared" si="599"/>
        <v>0</v>
      </c>
      <c r="E504" s="229" t="e">
        <f t="shared" si="599"/>
        <v>#DIV/0!</v>
      </c>
      <c r="F504" s="229" t="e">
        <f t="shared" si="599"/>
        <v>#DIV/0!</v>
      </c>
      <c r="G504" s="229" t="e">
        <f t="shared" si="599"/>
        <v>#DIV/0!</v>
      </c>
      <c r="H504" s="229" t="e">
        <f t="shared" ref="H504:I504" si="600">H516</f>
        <v>#DIV/0!</v>
      </c>
      <c r="I504" s="224" t="e">
        <f t="shared" si="600"/>
        <v>#DIV/0!</v>
      </c>
      <c r="J504" s="234"/>
      <c r="K504" s="224" t="e">
        <f t="shared" ref="K504:K556" si="601">K516</f>
        <v>#DIV/0!</v>
      </c>
      <c r="L504" s="234"/>
    </row>
    <row r="505" spans="2:13" ht="18" hidden="1" outlineLevel="1">
      <c r="B505" s="230" t="s">
        <v>182</v>
      </c>
      <c r="C505" s="231">
        <f t="shared" ref="C505:C568" si="602">$C$7-($C$7*$E$7)</f>
        <v>0</v>
      </c>
      <c r="D505" s="231"/>
      <c r="E505" s="231" t="e">
        <f t="shared" ref="E505" si="603">H503*($H$5/12)</f>
        <v>#DIV/0!</v>
      </c>
      <c r="F505" s="231">
        <f t="shared" ref="F505:F516" si="604">D505*L505*$G$7</f>
        <v>0</v>
      </c>
      <c r="G505" s="231">
        <f t="shared" ref="G505:G516" si="605">D505*L505*17.2%</f>
        <v>0</v>
      </c>
      <c r="H505" s="231" t="e">
        <f t="shared" ref="H505" si="606">I505+K505</f>
        <v>#DIV/0!</v>
      </c>
      <c r="I505" s="221" t="e">
        <f t="shared" ref="I505" si="607">C505+I503</f>
        <v>#DIV/0!</v>
      </c>
      <c r="K505" s="221" t="e">
        <f t="shared" ref="K505" si="608">E505+K503</f>
        <v>#DIV/0!</v>
      </c>
      <c r="M505" s="222" t="e">
        <f t="shared" ref="M505:M516" si="609">I505+K505</f>
        <v>#DIV/0!</v>
      </c>
    </row>
    <row r="506" spans="2:13" ht="18" hidden="1" outlineLevel="1">
      <c r="B506" s="230" t="s">
        <v>183</v>
      </c>
      <c r="C506" s="231">
        <f t="shared" si="602"/>
        <v>0</v>
      </c>
      <c r="D506" s="231"/>
      <c r="E506" s="231" t="e">
        <f t="shared" ref="E506:E516" si="610">H505*($H$5/12)</f>
        <v>#DIV/0!</v>
      </c>
      <c r="F506" s="231" t="e">
        <f t="shared" si="604"/>
        <v>#DIV/0!</v>
      </c>
      <c r="G506" s="231" t="e">
        <f t="shared" si="605"/>
        <v>#DIV/0!</v>
      </c>
      <c r="H506" s="231" t="e">
        <f t="shared" ref="H506:H516" si="611">I506+K506-F506-G506</f>
        <v>#DIV/0!</v>
      </c>
      <c r="I506" s="221" t="e">
        <f t="shared" ref="I506:I516" si="612">I505+C506-(D506*J505)</f>
        <v>#DIV/0!</v>
      </c>
      <c r="J506" s="235" t="e">
        <f t="shared" ref="J506:J516" si="613">I506/M506</f>
        <v>#DIV/0!</v>
      </c>
      <c r="K506" s="221" t="e">
        <f t="shared" ref="K506:K516" si="614">K505+E506-(D506*L505)</f>
        <v>#DIV/0!</v>
      </c>
      <c r="L506" s="235" t="e">
        <f t="shared" ref="L506:L516" si="615">K506/M506</f>
        <v>#DIV/0!</v>
      </c>
      <c r="M506" s="222" t="e">
        <f t="shared" si="609"/>
        <v>#DIV/0!</v>
      </c>
    </row>
    <row r="507" spans="2:13" ht="18" hidden="1" outlineLevel="1">
      <c r="B507" s="230" t="s">
        <v>184</v>
      </c>
      <c r="C507" s="231">
        <f t="shared" si="602"/>
        <v>0</v>
      </c>
      <c r="D507" s="231"/>
      <c r="E507" s="231" t="e">
        <f t="shared" si="610"/>
        <v>#DIV/0!</v>
      </c>
      <c r="F507" s="231" t="e">
        <f t="shared" si="604"/>
        <v>#DIV/0!</v>
      </c>
      <c r="G507" s="231" t="e">
        <f t="shared" si="605"/>
        <v>#DIV/0!</v>
      </c>
      <c r="H507" s="231" t="e">
        <f t="shared" si="611"/>
        <v>#DIV/0!</v>
      </c>
      <c r="I507" s="221" t="e">
        <f t="shared" si="612"/>
        <v>#DIV/0!</v>
      </c>
      <c r="J507" s="235" t="e">
        <f t="shared" si="613"/>
        <v>#DIV/0!</v>
      </c>
      <c r="K507" s="221" t="e">
        <f t="shared" si="614"/>
        <v>#DIV/0!</v>
      </c>
      <c r="L507" s="235" t="e">
        <f t="shared" si="615"/>
        <v>#DIV/0!</v>
      </c>
      <c r="M507" s="222" t="e">
        <f t="shared" si="609"/>
        <v>#DIV/0!</v>
      </c>
    </row>
    <row r="508" spans="2:13" ht="18" hidden="1" outlineLevel="1">
      <c r="B508" s="230" t="s">
        <v>185</v>
      </c>
      <c r="C508" s="231">
        <f t="shared" si="602"/>
        <v>0</v>
      </c>
      <c r="D508" s="231"/>
      <c r="E508" s="231" t="e">
        <f t="shared" si="610"/>
        <v>#DIV/0!</v>
      </c>
      <c r="F508" s="231" t="e">
        <f t="shared" si="604"/>
        <v>#DIV/0!</v>
      </c>
      <c r="G508" s="231" t="e">
        <f t="shared" si="605"/>
        <v>#DIV/0!</v>
      </c>
      <c r="H508" s="231" t="e">
        <f t="shared" si="611"/>
        <v>#DIV/0!</v>
      </c>
      <c r="I508" s="221" t="e">
        <f t="shared" si="612"/>
        <v>#DIV/0!</v>
      </c>
      <c r="J508" s="235" t="e">
        <f t="shared" si="613"/>
        <v>#DIV/0!</v>
      </c>
      <c r="K508" s="221" t="e">
        <f t="shared" si="614"/>
        <v>#DIV/0!</v>
      </c>
      <c r="L508" s="235" t="e">
        <f t="shared" si="615"/>
        <v>#DIV/0!</v>
      </c>
      <c r="M508" s="222" t="e">
        <f t="shared" si="609"/>
        <v>#DIV/0!</v>
      </c>
    </row>
    <row r="509" spans="2:13" ht="18" hidden="1" outlineLevel="1">
      <c r="B509" s="230" t="s">
        <v>186</v>
      </c>
      <c r="C509" s="231">
        <f t="shared" si="602"/>
        <v>0</v>
      </c>
      <c r="D509" s="231"/>
      <c r="E509" s="231" t="e">
        <f t="shared" si="610"/>
        <v>#DIV/0!</v>
      </c>
      <c r="F509" s="231" t="e">
        <f t="shared" si="604"/>
        <v>#DIV/0!</v>
      </c>
      <c r="G509" s="231" t="e">
        <f t="shared" si="605"/>
        <v>#DIV/0!</v>
      </c>
      <c r="H509" s="231" t="e">
        <f t="shared" si="611"/>
        <v>#DIV/0!</v>
      </c>
      <c r="I509" s="221" t="e">
        <f t="shared" si="612"/>
        <v>#DIV/0!</v>
      </c>
      <c r="J509" s="235" t="e">
        <f t="shared" si="613"/>
        <v>#DIV/0!</v>
      </c>
      <c r="K509" s="221" t="e">
        <f t="shared" si="614"/>
        <v>#DIV/0!</v>
      </c>
      <c r="L509" s="235" t="e">
        <f t="shared" si="615"/>
        <v>#DIV/0!</v>
      </c>
      <c r="M509" s="222" t="e">
        <f t="shared" si="609"/>
        <v>#DIV/0!</v>
      </c>
    </row>
    <row r="510" spans="2:13" ht="18" hidden="1" outlineLevel="1">
      <c r="B510" s="230" t="s">
        <v>187</v>
      </c>
      <c r="C510" s="231">
        <f t="shared" si="602"/>
        <v>0</v>
      </c>
      <c r="D510" s="231"/>
      <c r="E510" s="231" t="e">
        <f t="shared" si="610"/>
        <v>#DIV/0!</v>
      </c>
      <c r="F510" s="231" t="e">
        <f t="shared" si="604"/>
        <v>#DIV/0!</v>
      </c>
      <c r="G510" s="231" t="e">
        <f t="shared" si="605"/>
        <v>#DIV/0!</v>
      </c>
      <c r="H510" s="231" t="e">
        <f t="shared" si="611"/>
        <v>#DIV/0!</v>
      </c>
      <c r="I510" s="221" t="e">
        <f t="shared" si="612"/>
        <v>#DIV/0!</v>
      </c>
      <c r="J510" s="235" t="e">
        <f t="shared" si="613"/>
        <v>#DIV/0!</v>
      </c>
      <c r="K510" s="221" t="e">
        <f t="shared" si="614"/>
        <v>#DIV/0!</v>
      </c>
      <c r="L510" s="235" t="e">
        <f t="shared" si="615"/>
        <v>#DIV/0!</v>
      </c>
      <c r="M510" s="222" t="e">
        <f t="shared" si="609"/>
        <v>#DIV/0!</v>
      </c>
    </row>
    <row r="511" spans="2:13" ht="18" hidden="1" outlineLevel="1">
      <c r="B511" s="230" t="s">
        <v>188</v>
      </c>
      <c r="C511" s="231">
        <f t="shared" si="602"/>
        <v>0</v>
      </c>
      <c r="D511" s="231"/>
      <c r="E511" s="231" t="e">
        <f t="shared" si="610"/>
        <v>#DIV/0!</v>
      </c>
      <c r="F511" s="231" t="e">
        <f t="shared" si="604"/>
        <v>#DIV/0!</v>
      </c>
      <c r="G511" s="231" t="e">
        <f t="shared" si="605"/>
        <v>#DIV/0!</v>
      </c>
      <c r="H511" s="231" t="e">
        <f t="shared" si="611"/>
        <v>#DIV/0!</v>
      </c>
      <c r="I511" s="221" t="e">
        <f t="shared" si="612"/>
        <v>#DIV/0!</v>
      </c>
      <c r="J511" s="235" t="e">
        <f t="shared" si="613"/>
        <v>#DIV/0!</v>
      </c>
      <c r="K511" s="221" t="e">
        <f t="shared" si="614"/>
        <v>#DIV/0!</v>
      </c>
      <c r="L511" s="235" t="e">
        <f t="shared" si="615"/>
        <v>#DIV/0!</v>
      </c>
      <c r="M511" s="222" t="e">
        <f t="shared" si="609"/>
        <v>#DIV/0!</v>
      </c>
    </row>
    <row r="512" spans="2:13" ht="18" hidden="1" outlineLevel="1">
      <c r="B512" s="230" t="s">
        <v>189</v>
      </c>
      <c r="C512" s="231">
        <f t="shared" si="602"/>
        <v>0</v>
      </c>
      <c r="D512" s="231"/>
      <c r="E512" s="231" t="e">
        <f t="shared" si="610"/>
        <v>#DIV/0!</v>
      </c>
      <c r="F512" s="231" t="e">
        <f t="shared" si="604"/>
        <v>#DIV/0!</v>
      </c>
      <c r="G512" s="231" t="e">
        <f t="shared" si="605"/>
        <v>#DIV/0!</v>
      </c>
      <c r="H512" s="231" t="e">
        <f t="shared" si="611"/>
        <v>#DIV/0!</v>
      </c>
      <c r="I512" s="221" t="e">
        <f t="shared" si="612"/>
        <v>#DIV/0!</v>
      </c>
      <c r="J512" s="235" t="e">
        <f t="shared" si="613"/>
        <v>#DIV/0!</v>
      </c>
      <c r="K512" s="221" t="e">
        <f t="shared" si="614"/>
        <v>#DIV/0!</v>
      </c>
      <c r="L512" s="235" t="e">
        <f t="shared" si="615"/>
        <v>#DIV/0!</v>
      </c>
      <c r="M512" s="222" t="e">
        <f t="shared" si="609"/>
        <v>#DIV/0!</v>
      </c>
    </row>
    <row r="513" spans="2:13" ht="18" hidden="1" outlineLevel="1">
      <c r="B513" s="230" t="s">
        <v>190</v>
      </c>
      <c r="C513" s="231">
        <f t="shared" si="602"/>
        <v>0</v>
      </c>
      <c r="D513" s="231"/>
      <c r="E513" s="231" t="e">
        <f t="shared" si="610"/>
        <v>#DIV/0!</v>
      </c>
      <c r="F513" s="231" t="e">
        <f t="shared" si="604"/>
        <v>#DIV/0!</v>
      </c>
      <c r="G513" s="231" t="e">
        <f t="shared" si="605"/>
        <v>#DIV/0!</v>
      </c>
      <c r="H513" s="231" t="e">
        <f t="shared" si="611"/>
        <v>#DIV/0!</v>
      </c>
      <c r="I513" s="221" t="e">
        <f t="shared" si="612"/>
        <v>#DIV/0!</v>
      </c>
      <c r="J513" s="235" t="e">
        <f t="shared" si="613"/>
        <v>#DIV/0!</v>
      </c>
      <c r="K513" s="221" t="e">
        <f t="shared" si="614"/>
        <v>#DIV/0!</v>
      </c>
      <c r="L513" s="235" t="e">
        <f t="shared" si="615"/>
        <v>#DIV/0!</v>
      </c>
      <c r="M513" s="222" t="e">
        <f t="shared" si="609"/>
        <v>#DIV/0!</v>
      </c>
    </row>
    <row r="514" spans="2:13" ht="18" hidden="1" outlineLevel="1">
      <c r="B514" s="230" t="s">
        <v>191</v>
      </c>
      <c r="C514" s="231">
        <f t="shared" si="602"/>
        <v>0</v>
      </c>
      <c r="D514" s="231"/>
      <c r="E514" s="231" t="e">
        <f t="shared" si="610"/>
        <v>#DIV/0!</v>
      </c>
      <c r="F514" s="231" t="e">
        <f t="shared" si="604"/>
        <v>#DIV/0!</v>
      </c>
      <c r="G514" s="231" t="e">
        <f t="shared" si="605"/>
        <v>#DIV/0!</v>
      </c>
      <c r="H514" s="231" t="e">
        <f t="shared" si="611"/>
        <v>#DIV/0!</v>
      </c>
      <c r="I514" s="221" t="e">
        <f t="shared" si="612"/>
        <v>#DIV/0!</v>
      </c>
      <c r="J514" s="235" t="e">
        <f t="shared" si="613"/>
        <v>#DIV/0!</v>
      </c>
      <c r="K514" s="221" t="e">
        <f t="shared" si="614"/>
        <v>#DIV/0!</v>
      </c>
      <c r="L514" s="235" t="e">
        <f t="shared" si="615"/>
        <v>#DIV/0!</v>
      </c>
      <c r="M514" s="222" t="e">
        <f t="shared" si="609"/>
        <v>#DIV/0!</v>
      </c>
    </row>
    <row r="515" spans="2:13" ht="18" hidden="1" outlineLevel="1">
      <c r="B515" s="230" t="s">
        <v>192</v>
      </c>
      <c r="C515" s="231">
        <f t="shared" si="602"/>
        <v>0</v>
      </c>
      <c r="D515" s="231"/>
      <c r="E515" s="231" t="e">
        <f t="shared" si="610"/>
        <v>#DIV/0!</v>
      </c>
      <c r="F515" s="231" t="e">
        <f t="shared" si="604"/>
        <v>#DIV/0!</v>
      </c>
      <c r="G515" s="231" t="e">
        <f t="shared" si="605"/>
        <v>#DIV/0!</v>
      </c>
      <c r="H515" s="231" t="e">
        <f t="shared" si="611"/>
        <v>#DIV/0!</v>
      </c>
      <c r="I515" s="221" t="e">
        <f t="shared" si="612"/>
        <v>#DIV/0!</v>
      </c>
      <c r="J515" s="235" t="e">
        <f t="shared" si="613"/>
        <v>#DIV/0!</v>
      </c>
      <c r="K515" s="221" t="e">
        <f t="shared" si="614"/>
        <v>#DIV/0!</v>
      </c>
      <c r="L515" s="235" t="e">
        <f t="shared" si="615"/>
        <v>#DIV/0!</v>
      </c>
      <c r="M515" s="222" t="e">
        <f t="shared" si="609"/>
        <v>#DIV/0!</v>
      </c>
    </row>
    <row r="516" spans="2:13" ht="18" hidden="1" outlineLevel="1">
      <c r="B516" s="230" t="s">
        <v>193</v>
      </c>
      <c r="C516" s="231">
        <f t="shared" si="602"/>
        <v>0</v>
      </c>
      <c r="D516" s="231"/>
      <c r="E516" s="231" t="e">
        <f t="shared" si="610"/>
        <v>#DIV/0!</v>
      </c>
      <c r="F516" s="231" t="e">
        <f t="shared" si="604"/>
        <v>#DIV/0!</v>
      </c>
      <c r="G516" s="231" t="e">
        <f t="shared" si="605"/>
        <v>#DIV/0!</v>
      </c>
      <c r="H516" s="231" t="e">
        <f t="shared" si="611"/>
        <v>#DIV/0!</v>
      </c>
      <c r="I516" s="221" t="e">
        <f t="shared" si="612"/>
        <v>#DIV/0!</v>
      </c>
      <c r="J516" s="235" t="e">
        <f t="shared" si="613"/>
        <v>#DIV/0!</v>
      </c>
      <c r="K516" s="221" t="e">
        <f t="shared" si="614"/>
        <v>#DIV/0!</v>
      </c>
      <c r="L516" s="235" t="e">
        <f t="shared" si="615"/>
        <v>#DIV/0!</v>
      </c>
      <c r="M516" s="222" t="e">
        <f t="shared" si="609"/>
        <v>#DIV/0!</v>
      </c>
    </row>
    <row r="517" spans="2:13" s="223" customFormat="1" ht="41.55" customHeight="1" collapsed="1">
      <c r="B517" s="228">
        <v>40</v>
      </c>
      <c r="C517" s="229">
        <f t="shared" ref="C517:G543" si="616">SUM(C518:C529)</f>
        <v>0</v>
      </c>
      <c r="D517" s="229">
        <f t="shared" si="616"/>
        <v>0</v>
      </c>
      <c r="E517" s="229" t="e">
        <f t="shared" si="616"/>
        <v>#DIV/0!</v>
      </c>
      <c r="F517" s="229" t="e">
        <f t="shared" si="616"/>
        <v>#DIV/0!</v>
      </c>
      <c r="G517" s="229" t="e">
        <f t="shared" si="616"/>
        <v>#DIV/0!</v>
      </c>
      <c r="H517" s="229" t="e">
        <f t="shared" ref="H517:I517" si="617">H529</f>
        <v>#DIV/0!</v>
      </c>
      <c r="I517" s="224" t="e">
        <f t="shared" si="617"/>
        <v>#DIV/0!</v>
      </c>
      <c r="J517" s="234"/>
      <c r="K517" s="224" t="e">
        <f t="shared" ref="K517:K569" si="618">K529</f>
        <v>#DIV/0!</v>
      </c>
      <c r="L517" s="234"/>
    </row>
    <row r="518" spans="2:13" ht="18" hidden="1" outlineLevel="1">
      <c r="B518" s="230" t="s">
        <v>182</v>
      </c>
      <c r="C518" s="231">
        <f t="shared" ref="C518:C581" si="619">$C$7-($C$7*$E$7)</f>
        <v>0</v>
      </c>
      <c r="D518" s="231"/>
      <c r="E518" s="231" t="e">
        <f t="shared" ref="E518" si="620">H516*($H$5/12)</f>
        <v>#DIV/0!</v>
      </c>
      <c r="F518" s="231">
        <f t="shared" ref="F518:F529" si="621">D518*L518*$G$7</f>
        <v>0</v>
      </c>
      <c r="G518" s="231">
        <f t="shared" ref="G518:G529" si="622">D518*L518*17.2%</f>
        <v>0</v>
      </c>
      <c r="H518" s="231" t="e">
        <f t="shared" ref="H518" si="623">I518+K518</f>
        <v>#DIV/0!</v>
      </c>
      <c r="I518" s="221" t="e">
        <f t="shared" ref="I518" si="624">C518+I516</f>
        <v>#DIV/0!</v>
      </c>
      <c r="K518" s="221" t="e">
        <f t="shared" ref="K518" si="625">E518+K516</f>
        <v>#DIV/0!</v>
      </c>
      <c r="M518" s="222" t="e">
        <f t="shared" ref="M518:M529" si="626">I518+K518</f>
        <v>#DIV/0!</v>
      </c>
    </row>
    <row r="519" spans="2:13" ht="18" hidden="1" outlineLevel="1">
      <c r="B519" s="230" t="s">
        <v>183</v>
      </c>
      <c r="C519" s="231">
        <f t="shared" si="619"/>
        <v>0</v>
      </c>
      <c r="D519" s="231"/>
      <c r="E519" s="231" t="e">
        <f t="shared" ref="E519:E529" si="627">H518*($H$5/12)</f>
        <v>#DIV/0!</v>
      </c>
      <c r="F519" s="231" t="e">
        <f t="shared" si="621"/>
        <v>#DIV/0!</v>
      </c>
      <c r="G519" s="231" t="e">
        <f t="shared" si="622"/>
        <v>#DIV/0!</v>
      </c>
      <c r="H519" s="231" t="e">
        <f t="shared" ref="H519:H529" si="628">I519+K519-F519-G519</f>
        <v>#DIV/0!</v>
      </c>
      <c r="I519" s="221" t="e">
        <f t="shared" ref="I519:I529" si="629">I518+C519-(D519*J518)</f>
        <v>#DIV/0!</v>
      </c>
      <c r="J519" s="235" t="e">
        <f t="shared" ref="J519:J529" si="630">I519/M519</f>
        <v>#DIV/0!</v>
      </c>
      <c r="K519" s="221" t="e">
        <f t="shared" ref="K519:K529" si="631">K518+E519-(D519*L518)</f>
        <v>#DIV/0!</v>
      </c>
      <c r="L519" s="235" t="e">
        <f t="shared" ref="L519:L529" si="632">K519/M519</f>
        <v>#DIV/0!</v>
      </c>
      <c r="M519" s="222" t="e">
        <f t="shared" si="626"/>
        <v>#DIV/0!</v>
      </c>
    </row>
    <row r="520" spans="2:13" ht="18" hidden="1" outlineLevel="1">
      <c r="B520" s="230" t="s">
        <v>184</v>
      </c>
      <c r="C520" s="231">
        <f t="shared" si="619"/>
        <v>0</v>
      </c>
      <c r="D520" s="231"/>
      <c r="E520" s="231" t="e">
        <f t="shared" si="627"/>
        <v>#DIV/0!</v>
      </c>
      <c r="F520" s="231" t="e">
        <f t="shared" si="621"/>
        <v>#DIV/0!</v>
      </c>
      <c r="G520" s="231" t="e">
        <f t="shared" si="622"/>
        <v>#DIV/0!</v>
      </c>
      <c r="H520" s="231" t="e">
        <f t="shared" si="628"/>
        <v>#DIV/0!</v>
      </c>
      <c r="I520" s="221" t="e">
        <f t="shared" si="629"/>
        <v>#DIV/0!</v>
      </c>
      <c r="J520" s="235" t="e">
        <f t="shared" si="630"/>
        <v>#DIV/0!</v>
      </c>
      <c r="K520" s="221" t="e">
        <f t="shared" si="631"/>
        <v>#DIV/0!</v>
      </c>
      <c r="L520" s="235" t="e">
        <f t="shared" si="632"/>
        <v>#DIV/0!</v>
      </c>
      <c r="M520" s="222" t="e">
        <f t="shared" si="626"/>
        <v>#DIV/0!</v>
      </c>
    </row>
    <row r="521" spans="2:13" ht="18" hidden="1" outlineLevel="1">
      <c r="B521" s="230" t="s">
        <v>185</v>
      </c>
      <c r="C521" s="231">
        <f t="shared" si="619"/>
        <v>0</v>
      </c>
      <c r="D521" s="231"/>
      <c r="E521" s="231" t="e">
        <f t="shared" si="627"/>
        <v>#DIV/0!</v>
      </c>
      <c r="F521" s="231" t="e">
        <f t="shared" si="621"/>
        <v>#DIV/0!</v>
      </c>
      <c r="G521" s="231" t="e">
        <f t="shared" si="622"/>
        <v>#DIV/0!</v>
      </c>
      <c r="H521" s="231" t="e">
        <f t="shared" si="628"/>
        <v>#DIV/0!</v>
      </c>
      <c r="I521" s="221" t="e">
        <f t="shared" si="629"/>
        <v>#DIV/0!</v>
      </c>
      <c r="J521" s="235" t="e">
        <f t="shared" si="630"/>
        <v>#DIV/0!</v>
      </c>
      <c r="K521" s="221" t="e">
        <f t="shared" si="631"/>
        <v>#DIV/0!</v>
      </c>
      <c r="L521" s="235" t="e">
        <f t="shared" si="632"/>
        <v>#DIV/0!</v>
      </c>
      <c r="M521" s="222" t="e">
        <f t="shared" si="626"/>
        <v>#DIV/0!</v>
      </c>
    </row>
    <row r="522" spans="2:13" ht="18" hidden="1" outlineLevel="1">
      <c r="B522" s="230" t="s">
        <v>186</v>
      </c>
      <c r="C522" s="231">
        <f t="shared" si="619"/>
        <v>0</v>
      </c>
      <c r="D522" s="231"/>
      <c r="E522" s="231" t="e">
        <f t="shared" si="627"/>
        <v>#DIV/0!</v>
      </c>
      <c r="F522" s="231" t="e">
        <f t="shared" si="621"/>
        <v>#DIV/0!</v>
      </c>
      <c r="G522" s="231" t="e">
        <f t="shared" si="622"/>
        <v>#DIV/0!</v>
      </c>
      <c r="H522" s="231" t="e">
        <f t="shared" si="628"/>
        <v>#DIV/0!</v>
      </c>
      <c r="I522" s="221" t="e">
        <f t="shared" si="629"/>
        <v>#DIV/0!</v>
      </c>
      <c r="J522" s="235" t="e">
        <f t="shared" si="630"/>
        <v>#DIV/0!</v>
      </c>
      <c r="K522" s="221" t="e">
        <f t="shared" si="631"/>
        <v>#DIV/0!</v>
      </c>
      <c r="L522" s="235" t="e">
        <f t="shared" si="632"/>
        <v>#DIV/0!</v>
      </c>
      <c r="M522" s="222" t="e">
        <f t="shared" si="626"/>
        <v>#DIV/0!</v>
      </c>
    </row>
    <row r="523" spans="2:13" ht="18" hidden="1" outlineLevel="1">
      <c r="B523" s="230" t="s">
        <v>187</v>
      </c>
      <c r="C523" s="231">
        <f t="shared" si="619"/>
        <v>0</v>
      </c>
      <c r="D523" s="231"/>
      <c r="E523" s="231" t="e">
        <f t="shared" si="627"/>
        <v>#DIV/0!</v>
      </c>
      <c r="F523" s="231" t="e">
        <f t="shared" si="621"/>
        <v>#DIV/0!</v>
      </c>
      <c r="G523" s="231" t="e">
        <f t="shared" si="622"/>
        <v>#DIV/0!</v>
      </c>
      <c r="H523" s="231" t="e">
        <f t="shared" si="628"/>
        <v>#DIV/0!</v>
      </c>
      <c r="I523" s="221" t="e">
        <f t="shared" si="629"/>
        <v>#DIV/0!</v>
      </c>
      <c r="J523" s="235" t="e">
        <f t="shared" si="630"/>
        <v>#DIV/0!</v>
      </c>
      <c r="K523" s="221" t="e">
        <f t="shared" si="631"/>
        <v>#DIV/0!</v>
      </c>
      <c r="L523" s="235" t="e">
        <f t="shared" si="632"/>
        <v>#DIV/0!</v>
      </c>
      <c r="M523" s="222" t="e">
        <f t="shared" si="626"/>
        <v>#DIV/0!</v>
      </c>
    </row>
    <row r="524" spans="2:13" ht="18" hidden="1" outlineLevel="1">
      <c r="B524" s="230" t="s">
        <v>188</v>
      </c>
      <c r="C524" s="231">
        <f t="shared" si="619"/>
        <v>0</v>
      </c>
      <c r="D524" s="231"/>
      <c r="E524" s="231" t="e">
        <f t="shared" si="627"/>
        <v>#DIV/0!</v>
      </c>
      <c r="F524" s="231" t="e">
        <f t="shared" si="621"/>
        <v>#DIV/0!</v>
      </c>
      <c r="G524" s="231" t="e">
        <f t="shared" si="622"/>
        <v>#DIV/0!</v>
      </c>
      <c r="H524" s="231" t="e">
        <f t="shared" si="628"/>
        <v>#DIV/0!</v>
      </c>
      <c r="I524" s="221" t="e">
        <f t="shared" si="629"/>
        <v>#DIV/0!</v>
      </c>
      <c r="J524" s="235" t="e">
        <f t="shared" si="630"/>
        <v>#DIV/0!</v>
      </c>
      <c r="K524" s="221" t="e">
        <f t="shared" si="631"/>
        <v>#DIV/0!</v>
      </c>
      <c r="L524" s="235" t="e">
        <f t="shared" si="632"/>
        <v>#DIV/0!</v>
      </c>
      <c r="M524" s="222" t="e">
        <f t="shared" si="626"/>
        <v>#DIV/0!</v>
      </c>
    </row>
    <row r="525" spans="2:13" ht="18" hidden="1" outlineLevel="1">
      <c r="B525" s="230" t="s">
        <v>189</v>
      </c>
      <c r="C525" s="231">
        <f t="shared" si="619"/>
        <v>0</v>
      </c>
      <c r="D525" s="231"/>
      <c r="E525" s="231" t="e">
        <f t="shared" si="627"/>
        <v>#DIV/0!</v>
      </c>
      <c r="F525" s="231" t="e">
        <f t="shared" si="621"/>
        <v>#DIV/0!</v>
      </c>
      <c r="G525" s="231" t="e">
        <f t="shared" si="622"/>
        <v>#DIV/0!</v>
      </c>
      <c r="H525" s="231" t="e">
        <f t="shared" si="628"/>
        <v>#DIV/0!</v>
      </c>
      <c r="I525" s="221" t="e">
        <f t="shared" si="629"/>
        <v>#DIV/0!</v>
      </c>
      <c r="J525" s="235" t="e">
        <f t="shared" si="630"/>
        <v>#DIV/0!</v>
      </c>
      <c r="K525" s="221" t="e">
        <f t="shared" si="631"/>
        <v>#DIV/0!</v>
      </c>
      <c r="L525" s="235" t="e">
        <f t="shared" si="632"/>
        <v>#DIV/0!</v>
      </c>
      <c r="M525" s="222" t="e">
        <f t="shared" si="626"/>
        <v>#DIV/0!</v>
      </c>
    </row>
    <row r="526" spans="2:13" ht="18" hidden="1" outlineLevel="1">
      <c r="B526" s="230" t="s">
        <v>190</v>
      </c>
      <c r="C526" s="231">
        <f t="shared" si="619"/>
        <v>0</v>
      </c>
      <c r="D526" s="231"/>
      <c r="E526" s="231" t="e">
        <f t="shared" si="627"/>
        <v>#DIV/0!</v>
      </c>
      <c r="F526" s="231" t="e">
        <f t="shared" si="621"/>
        <v>#DIV/0!</v>
      </c>
      <c r="G526" s="231" t="e">
        <f t="shared" si="622"/>
        <v>#DIV/0!</v>
      </c>
      <c r="H526" s="231" t="e">
        <f t="shared" si="628"/>
        <v>#DIV/0!</v>
      </c>
      <c r="I526" s="221" t="e">
        <f t="shared" si="629"/>
        <v>#DIV/0!</v>
      </c>
      <c r="J526" s="235" t="e">
        <f t="shared" si="630"/>
        <v>#DIV/0!</v>
      </c>
      <c r="K526" s="221" t="e">
        <f t="shared" si="631"/>
        <v>#DIV/0!</v>
      </c>
      <c r="L526" s="235" t="e">
        <f t="shared" si="632"/>
        <v>#DIV/0!</v>
      </c>
      <c r="M526" s="222" t="e">
        <f t="shared" si="626"/>
        <v>#DIV/0!</v>
      </c>
    </row>
    <row r="527" spans="2:13" ht="18" hidden="1" outlineLevel="1">
      <c r="B527" s="230" t="s">
        <v>191</v>
      </c>
      <c r="C527" s="231">
        <f t="shared" si="619"/>
        <v>0</v>
      </c>
      <c r="D527" s="231"/>
      <c r="E527" s="231" t="e">
        <f t="shared" si="627"/>
        <v>#DIV/0!</v>
      </c>
      <c r="F527" s="231" t="e">
        <f t="shared" si="621"/>
        <v>#DIV/0!</v>
      </c>
      <c r="G527" s="231" t="e">
        <f t="shared" si="622"/>
        <v>#DIV/0!</v>
      </c>
      <c r="H527" s="231" t="e">
        <f t="shared" si="628"/>
        <v>#DIV/0!</v>
      </c>
      <c r="I527" s="221" t="e">
        <f t="shared" si="629"/>
        <v>#DIV/0!</v>
      </c>
      <c r="J527" s="235" t="e">
        <f t="shared" si="630"/>
        <v>#DIV/0!</v>
      </c>
      <c r="K527" s="221" t="e">
        <f t="shared" si="631"/>
        <v>#DIV/0!</v>
      </c>
      <c r="L527" s="235" t="e">
        <f t="shared" si="632"/>
        <v>#DIV/0!</v>
      </c>
      <c r="M527" s="222" t="e">
        <f t="shared" si="626"/>
        <v>#DIV/0!</v>
      </c>
    </row>
    <row r="528" spans="2:13" ht="18" hidden="1" outlineLevel="1">
      <c r="B528" s="230" t="s">
        <v>192</v>
      </c>
      <c r="C528" s="231">
        <f t="shared" si="619"/>
        <v>0</v>
      </c>
      <c r="D528" s="231"/>
      <c r="E528" s="231" t="e">
        <f t="shared" si="627"/>
        <v>#DIV/0!</v>
      </c>
      <c r="F528" s="231" t="e">
        <f t="shared" si="621"/>
        <v>#DIV/0!</v>
      </c>
      <c r="G528" s="231" t="e">
        <f t="shared" si="622"/>
        <v>#DIV/0!</v>
      </c>
      <c r="H528" s="231" t="e">
        <f t="shared" si="628"/>
        <v>#DIV/0!</v>
      </c>
      <c r="I528" s="221" t="e">
        <f t="shared" si="629"/>
        <v>#DIV/0!</v>
      </c>
      <c r="J528" s="235" t="e">
        <f t="shared" si="630"/>
        <v>#DIV/0!</v>
      </c>
      <c r="K528" s="221" t="e">
        <f t="shared" si="631"/>
        <v>#DIV/0!</v>
      </c>
      <c r="L528" s="235" t="e">
        <f t="shared" si="632"/>
        <v>#DIV/0!</v>
      </c>
      <c r="M528" s="222" t="e">
        <f t="shared" si="626"/>
        <v>#DIV/0!</v>
      </c>
    </row>
    <row r="529" spans="2:13" ht="18" hidden="1" outlineLevel="1">
      <c r="B529" s="230" t="s">
        <v>193</v>
      </c>
      <c r="C529" s="231">
        <f t="shared" si="619"/>
        <v>0</v>
      </c>
      <c r="D529" s="231"/>
      <c r="E529" s="231" t="e">
        <f t="shared" si="627"/>
        <v>#DIV/0!</v>
      </c>
      <c r="F529" s="231" t="e">
        <f t="shared" si="621"/>
        <v>#DIV/0!</v>
      </c>
      <c r="G529" s="231" t="e">
        <f t="shared" si="622"/>
        <v>#DIV/0!</v>
      </c>
      <c r="H529" s="231" t="e">
        <f t="shared" si="628"/>
        <v>#DIV/0!</v>
      </c>
      <c r="I529" s="221" t="e">
        <f t="shared" si="629"/>
        <v>#DIV/0!</v>
      </c>
      <c r="J529" s="235" t="e">
        <f t="shared" si="630"/>
        <v>#DIV/0!</v>
      </c>
      <c r="K529" s="221" t="e">
        <f t="shared" si="631"/>
        <v>#DIV/0!</v>
      </c>
      <c r="L529" s="235" t="e">
        <f t="shared" si="632"/>
        <v>#DIV/0!</v>
      </c>
      <c r="M529" s="222" t="e">
        <f t="shared" si="626"/>
        <v>#DIV/0!</v>
      </c>
    </row>
    <row r="530" spans="2:13" s="223" customFormat="1" ht="41.55" customHeight="1" collapsed="1">
      <c r="B530" s="228">
        <v>41</v>
      </c>
      <c r="C530" s="229">
        <f t="shared" si="599"/>
        <v>0</v>
      </c>
      <c r="D530" s="229">
        <f t="shared" si="599"/>
        <v>0</v>
      </c>
      <c r="E530" s="229" t="e">
        <f t="shared" si="599"/>
        <v>#DIV/0!</v>
      </c>
      <c r="F530" s="229" t="e">
        <f t="shared" si="599"/>
        <v>#DIV/0!</v>
      </c>
      <c r="G530" s="229" t="e">
        <f t="shared" si="599"/>
        <v>#DIV/0!</v>
      </c>
      <c r="H530" s="229" t="e">
        <f t="shared" ref="H530:I530" si="633">H542</f>
        <v>#DIV/0!</v>
      </c>
      <c r="I530" s="224" t="e">
        <f t="shared" si="633"/>
        <v>#DIV/0!</v>
      </c>
      <c r="J530" s="234"/>
      <c r="K530" s="224" t="e">
        <f t="shared" si="601"/>
        <v>#DIV/0!</v>
      </c>
      <c r="L530" s="234"/>
    </row>
    <row r="531" spans="2:13" ht="18" hidden="1" outlineLevel="1">
      <c r="B531" s="230" t="s">
        <v>182</v>
      </c>
      <c r="C531" s="231">
        <f t="shared" si="602"/>
        <v>0</v>
      </c>
      <c r="D531" s="231"/>
      <c r="E531" s="231" t="e">
        <f t="shared" ref="E531" si="634">H529*($H$5/12)</f>
        <v>#DIV/0!</v>
      </c>
      <c r="F531" s="231">
        <f t="shared" ref="F531:F542" si="635">D531*L531*$G$7</f>
        <v>0</v>
      </c>
      <c r="G531" s="231">
        <f t="shared" ref="G531:G542" si="636">D531*L531*17.2%</f>
        <v>0</v>
      </c>
      <c r="H531" s="231" t="e">
        <f t="shared" ref="H531" si="637">I531+K531</f>
        <v>#DIV/0!</v>
      </c>
      <c r="I531" s="221" t="e">
        <f t="shared" ref="I531" si="638">C531+I529</f>
        <v>#DIV/0!</v>
      </c>
      <c r="K531" s="221" t="e">
        <f t="shared" ref="K531" si="639">E531+K529</f>
        <v>#DIV/0!</v>
      </c>
      <c r="M531" s="222" t="e">
        <f t="shared" ref="M531:M542" si="640">I531+K531</f>
        <v>#DIV/0!</v>
      </c>
    </row>
    <row r="532" spans="2:13" ht="18" hidden="1" outlineLevel="1">
      <c r="B532" s="230" t="s">
        <v>183</v>
      </c>
      <c r="C532" s="231">
        <f t="shared" si="602"/>
        <v>0</v>
      </c>
      <c r="D532" s="231"/>
      <c r="E532" s="231" t="e">
        <f t="shared" ref="E532:E542" si="641">H531*($H$5/12)</f>
        <v>#DIV/0!</v>
      </c>
      <c r="F532" s="231" t="e">
        <f t="shared" si="635"/>
        <v>#DIV/0!</v>
      </c>
      <c r="G532" s="231" t="e">
        <f t="shared" si="636"/>
        <v>#DIV/0!</v>
      </c>
      <c r="H532" s="231" t="e">
        <f t="shared" ref="H532:H542" si="642">I532+K532-F532-G532</f>
        <v>#DIV/0!</v>
      </c>
      <c r="I532" s="221" t="e">
        <f t="shared" ref="I532:I542" si="643">I531+C532-(D532*J531)</f>
        <v>#DIV/0!</v>
      </c>
      <c r="J532" s="235" t="e">
        <f t="shared" ref="J532:J542" si="644">I532/M532</f>
        <v>#DIV/0!</v>
      </c>
      <c r="K532" s="221" t="e">
        <f t="shared" ref="K532:K542" si="645">K531+E532-(D532*L531)</f>
        <v>#DIV/0!</v>
      </c>
      <c r="L532" s="235" t="e">
        <f t="shared" ref="L532:L542" si="646">K532/M532</f>
        <v>#DIV/0!</v>
      </c>
      <c r="M532" s="222" t="e">
        <f t="shared" si="640"/>
        <v>#DIV/0!</v>
      </c>
    </row>
    <row r="533" spans="2:13" ht="18" hidden="1" outlineLevel="1">
      <c r="B533" s="230" t="s">
        <v>184</v>
      </c>
      <c r="C533" s="231">
        <f t="shared" si="602"/>
        <v>0</v>
      </c>
      <c r="D533" s="231"/>
      <c r="E533" s="231" t="e">
        <f t="shared" si="641"/>
        <v>#DIV/0!</v>
      </c>
      <c r="F533" s="231" t="e">
        <f t="shared" si="635"/>
        <v>#DIV/0!</v>
      </c>
      <c r="G533" s="231" t="e">
        <f t="shared" si="636"/>
        <v>#DIV/0!</v>
      </c>
      <c r="H533" s="231" t="e">
        <f t="shared" si="642"/>
        <v>#DIV/0!</v>
      </c>
      <c r="I533" s="221" t="e">
        <f t="shared" si="643"/>
        <v>#DIV/0!</v>
      </c>
      <c r="J533" s="235" t="e">
        <f t="shared" si="644"/>
        <v>#DIV/0!</v>
      </c>
      <c r="K533" s="221" t="e">
        <f t="shared" si="645"/>
        <v>#DIV/0!</v>
      </c>
      <c r="L533" s="235" t="e">
        <f t="shared" si="646"/>
        <v>#DIV/0!</v>
      </c>
      <c r="M533" s="222" t="e">
        <f t="shared" si="640"/>
        <v>#DIV/0!</v>
      </c>
    </row>
    <row r="534" spans="2:13" ht="18" hidden="1" outlineLevel="1">
      <c r="B534" s="230" t="s">
        <v>185</v>
      </c>
      <c r="C534" s="231">
        <f t="shared" si="602"/>
        <v>0</v>
      </c>
      <c r="D534" s="231"/>
      <c r="E534" s="231" t="e">
        <f t="shared" si="641"/>
        <v>#DIV/0!</v>
      </c>
      <c r="F534" s="231" t="e">
        <f t="shared" si="635"/>
        <v>#DIV/0!</v>
      </c>
      <c r="G534" s="231" t="e">
        <f t="shared" si="636"/>
        <v>#DIV/0!</v>
      </c>
      <c r="H534" s="231" t="e">
        <f t="shared" si="642"/>
        <v>#DIV/0!</v>
      </c>
      <c r="I534" s="221" t="e">
        <f t="shared" si="643"/>
        <v>#DIV/0!</v>
      </c>
      <c r="J534" s="235" t="e">
        <f t="shared" si="644"/>
        <v>#DIV/0!</v>
      </c>
      <c r="K534" s="221" t="e">
        <f t="shared" si="645"/>
        <v>#DIV/0!</v>
      </c>
      <c r="L534" s="235" t="e">
        <f t="shared" si="646"/>
        <v>#DIV/0!</v>
      </c>
      <c r="M534" s="222" t="e">
        <f t="shared" si="640"/>
        <v>#DIV/0!</v>
      </c>
    </row>
    <row r="535" spans="2:13" ht="18" hidden="1" outlineLevel="1">
      <c r="B535" s="230" t="s">
        <v>186</v>
      </c>
      <c r="C535" s="231">
        <f t="shared" si="602"/>
        <v>0</v>
      </c>
      <c r="D535" s="231"/>
      <c r="E535" s="231" t="e">
        <f t="shared" si="641"/>
        <v>#DIV/0!</v>
      </c>
      <c r="F535" s="231" t="e">
        <f t="shared" si="635"/>
        <v>#DIV/0!</v>
      </c>
      <c r="G535" s="231" t="e">
        <f t="shared" si="636"/>
        <v>#DIV/0!</v>
      </c>
      <c r="H535" s="231" t="e">
        <f t="shared" si="642"/>
        <v>#DIV/0!</v>
      </c>
      <c r="I535" s="221" t="e">
        <f t="shared" si="643"/>
        <v>#DIV/0!</v>
      </c>
      <c r="J535" s="235" t="e">
        <f t="shared" si="644"/>
        <v>#DIV/0!</v>
      </c>
      <c r="K535" s="221" t="e">
        <f t="shared" si="645"/>
        <v>#DIV/0!</v>
      </c>
      <c r="L535" s="235" t="e">
        <f t="shared" si="646"/>
        <v>#DIV/0!</v>
      </c>
      <c r="M535" s="222" t="e">
        <f t="shared" si="640"/>
        <v>#DIV/0!</v>
      </c>
    </row>
    <row r="536" spans="2:13" ht="18" hidden="1" outlineLevel="1">
      <c r="B536" s="230" t="s">
        <v>187</v>
      </c>
      <c r="C536" s="231">
        <f t="shared" si="602"/>
        <v>0</v>
      </c>
      <c r="D536" s="231"/>
      <c r="E536" s="231" t="e">
        <f t="shared" si="641"/>
        <v>#DIV/0!</v>
      </c>
      <c r="F536" s="231" t="e">
        <f t="shared" si="635"/>
        <v>#DIV/0!</v>
      </c>
      <c r="G536" s="231" t="e">
        <f t="shared" si="636"/>
        <v>#DIV/0!</v>
      </c>
      <c r="H536" s="231" t="e">
        <f t="shared" si="642"/>
        <v>#DIV/0!</v>
      </c>
      <c r="I536" s="221" t="e">
        <f t="shared" si="643"/>
        <v>#DIV/0!</v>
      </c>
      <c r="J536" s="235" t="e">
        <f t="shared" si="644"/>
        <v>#DIV/0!</v>
      </c>
      <c r="K536" s="221" t="e">
        <f t="shared" si="645"/>
        <v>#DIV/0!</v>
      </c>
      <c r="L536" s="235" t="e">
        <f t="shared" si="646"/>
        <v>#DIV/0!</v>
      </c>
      <c r="M536" s="222" t="e">
        <f t="shared" si="640"/>
        <v>#DIV/0!</v>
      </c>
    </row>
    <row r="537" spans="2:13" ht="18" hidden="1" outlineLevel="1">
      <c r="B537" s="230" t="s">
        <v>188</v>
      </c>
      <c r="C537" s="231">
        <f t="shared" si="602"/>
        <v>0</v>
      </c>
      <c r="D537" s="231"/>
      <c r="E537" s="231" t="e">
        <f t="shared" si="641"/>
        <v>#DIV/0!</v>
      </c>
      <c r="F537" s="231" t="e">
        <f t="shared" si="635"/>
        <v>#DIV/0!</v>
      </c>
      <c r="G537" s="231" t="e">
        <f t="shared" si="636"/>
        <v>#DIV/0!</v>
      </c>
      <c r="H537" s="231" t="e">
        <f t="shared" si="642"/>
        <v>#DIV/0!</v>
      </c>
      <c r="I537" s="221" t="e">
        <f t="shared" si="643"/>
        <v>#DIV/0!</v>
      </c>
      <c r="J537" s="235" t="e">
        <f t="shared" si="644"/>
        <v>#DIV/0!</v>
      </c>
      <c r="K537" s="221" t="e">
        <f t="shared" si="645"/>
        <v>#DIV/0!</v>
      </c>
      <c r="L537" s="235" t="e">
        <f t="shared" si="646"/>
        <v>#DIV/0!</v>
      </c>
      <c r="M537" s="222" t="e">
        <f t="shared" si="640"/>
        <v>#DIV/0!</v>
      </c>
    </row>
    <row r="538" spans="2:13" ht="18" hidden="1" outlineLevel="1">
      <c r="B538" s="230" t="s">
        <v>189</v>
      </c>
      <c r="C538" s="231">
        <f t="shared" si="602"/>
        <v>0</v>
      </c>
      <c r="D538" s="231"/>
      <c r="E538" s="231" t="e">
        <f t="shared" si="641"/>
        <v>#DIV/0!</v>
      </c>
      <c r="F538" s="231" t="e">
        <f t="shared" si="635"/>
        <v>#DIV/0!</v>
      </c>
      <c r="G538" s="231" t="e">
        <f t="shared" si="636"/>
        <v>#DIV/0!</v>
      </c>
      <c r="H538" s="231" t="e">
        <f t="shared" si="642"/>
        <v>#DIV/0!</v>
      </c>
      <c r="I538" s="221" t="e">
        <f t="shared" si="643"/>
        <v>#DIV/0!</v>
      </c>
      <c r="J538" s="235" t="e">
        <f t="shared" si="644"/>
        <v>#DIV/0!</v>
      </c>
      <c r="K538" s="221" t="e">
        <f t="shared" si="645"/>
        <v>#DIV/0!</v>
      </c>
      <c r="L538" s="235" t="e">
        <f t="shared" si="646"/>
        <v>#DIV/0!</v>
      </c>
      <c r="M538" s="222" t="e">
        <f t="shared" si="640"/>
        <v>#DIV/0!</v>
      </c>
    </row>
    <row r="539" spans="2:13" ht="18" hidden="1" outlineLevel="1">
      <c r="B539" s="230" t="s">
        <v>190</v>
      </c>
      <c r="C539" s="231">
        <f t="shared" si="602"/>
        <v>0</v>
      </c>
      <c r="D539" s="231"/>
      <c r="E539" s="231" t="e">
        <f t="shared" si="641"/>
        <v>#DIV/0!</v>
      </c>
      <c r="F539" s="231" t="e">
        <f t="shared" si="635"/>
        <v>#DIV/0!</v>
      </c>
      <c r="G539" s="231" t="e">
        <f t="shared" si="636"/>
        <v>#DIV/0!</v>
      </c>
      <c r="H539" s="231" t="e">
        <f t="shared" si="642"/>
        <v>#DIV/0!</v>
      </c>
      <c r="I539" s="221" t="e">
        <f t="shared" si="643"/>
        <v>#DIV/0!</v>
      </c>
      <c r="J539" s="235" t="e">
        <f t="shared" si="644"/>
        <v>#DIV/0!</v>
      </c>
      <c r="K539" s="221" t="e">
        <f t="shared" si="645"/>
        <v>#DIV/0!</v>
      </c>
      <c r="L539" s="235" t="e">
        <f t="shared" si="646"/>
        <v>#DIV/0!</v>
      </c>
      <c r="M539" s="222" t="e">
        <f t="shared" si="640"/>
        <v>#DIV/0!</v>
      </c>
    </row>
    <row r="540" spans="2:13" ht="18" hidden="1" outlineLevel="1">
      <c r="B540" s="230" t="s">
        <v>191</v>
      </c>
      <c r="C540" s="231">
        <f t="shared" si="602"/>
        <v>0</v>
      </c>
      <c r="D540" s="231"/>
      <c r="E540" s="231" t="e">
        <f t="shared" si="641"/>
        <v>#DIV/0!</v>
      </c>
      <c r="F540" s="231" t="e">
        <f t="shared" si="635"/>
        <v>#DIV/0!</v>
      </c>
      <c r="G540" s="231" t="e">
        <f t="shared" si="636"/>
        <v>#DIV/0!</v>
      </c>
      <c r="H540" s="231" t="e">
        <f t="shared" si="642"/>
        <v>#DIV/0!</v>
      </c>
      <c r="I540" s="221" t="e">
        <f t="shared" si="643"/>
        <v>#DIV/0!</v>
      </c>
      <c r="J540" s="235" t="e">
        <f t="shared" si="644"/>
        <v>#DIV/0!</v>
      </c>
      <c r="K540" s="221" t="e">
        <f t="shared" si="645"/>
        <v>#DIV/0!</v>
      </c>
      <c r="L540" s="235" t="e">
        <f t="shared" si="646"/>
        <v>#DIV/0!</v>
      </c>
      <c r="M540" s="222" t="e">
        <f t="shared" si="640"/>
        <v>#DIV/0!</v>
      </c>
    </row>
    <row r="541" spans="2:13" ht="18" hidden="1" outlineLevel="1">
      <c r="B541" s="230" t="s">
        <v>192</v>
      </c>
      <c r="C541" s="231">
        <f t="shared" si="602"/>
        <v>0</v>
      </c>
      <c r="D541" s="231"/>
      <c r="E541" s="231" t="e">
        <f t="shared" si="641"/>
        <v>#DIV/0!</v>
      </c>
      <c r="F541" s="231" t="e">
        <f t="shared" si="635"/>
        <v>#DIV/0!</v>
      </c>
      <c r="G541" s="231" t="e">
        <f t="shared" si="636"/>
        <v>#DIV/0!</v>
      </c>
      <c r="H541" s="231" t="e">
        <f t="shared" si="642"/>
        <v>#DIV/0!</v>
      </c>
      <c r="I541" s="221" t="e">
        <f t="shared" si="643"/>
        <v>#DIV/0!</v>
      </c>
      <c r="J541" s="235" t="e">
        <f t="shared" si="644"/>
        <v>#DIV/0!</v>
      </c>
      <c r="K541" s="221" t="e">
        <f t="shared" si="645"/>
        <v>#DIV/0!</v>
      </c>
      <c r="L541" s="235" t="e">
        <f t="shared" si="646"/>
        <v>#DIV/0!</v>
      </c>
      <c r="M541" s="222" t="e">
        <f t="shared" si="640"/>
        <v>#DIV/0!</v>
      </c>
    </row>
    <row r="542" spans="2:13" ht="18" hidden="1" outlineLevel="1">
      <c r="B542" s="230" t="s">
        <v>193</v>
      </c>
      <c r="C542" s="231">
        <f t="shared" si="602"/>
        <v>0</v>
      </c>
      <c r="D542" s="231"/>
      <c r="E542" s="231" t="e">
        <f t="shared" si="641"/>
        <v>#DIV/0!</v>
      </c>
      <c r="F542" s="231" t="e">
        <f t="shared" si="635"/>
        <v>#DIV/0!</v>
      </c>
      <c r="G542" s="231" t="e">
        <f t="shared" si="636"/>
        <v>#DIV/0!</v>
      </c>
      <c r="H542" s="231" t="e">
        <f t="shared" si="642"/>
        <v>#DIV/0!</v>
      </c>
      <c r="I542" s="221" t="e">
        <f t="shared" si="643"/>
        <v>#DIV/0!</v>
      </c>
      <c r="J542" s="235" t="e">
        <f t="shared" si="644"/>
        <v>#DIV/0!</v>
      </c>
      <c r="K542" s="221" t="e">
        <f t="shared" si="645"/>
        <v>#DIV/0!</v>
      </c>
      <c r="L542" s="235" t="e">
        <f t="shared" si="646"/>
        <v>#DIV/0!</v>
      </c>
      <c r="M542" s="222" t="e">
        <f t="shared" si="640"/>
        <v>#DIV/0!</v>
      </c>
    </row>
    <row r="543" spans="2:13" s="223" customFormat="1" ht="41.55" customHeight="1" collapsed="1">
      <c r="B543" s="228">
        <v>42</v>
      </c>
      <c r="C543" s="229">
        <f t="shared" si="616"/>
        <v>0</v>
      </c>
      <c r="D543" s="229">
        <f t="shared" si="616"/>
        <v>0</v>
      </c>
      <c r="E543" s="229" t="e">
        <f t="shared" si="616"/>
        <v>#DIV/0!</v>
      </c>
      <c r="F543" s="229" t="e">
        <f t="shared" si="616"/>
        <v>#DIV/0!</v>
      </c>
      <c r="G543" s="229" t="e">
        <f t="shared" si="616"/>
        <v>#DIV/0!</v>
      </c>
      <c r="H543" s="229" t="e">
        <f t="shared" ref="H543:I543" si="647">H555</f>
        <v>#DIV/0!</v>
      </c>
      <c r="I543" s="224" t="e">
        <f t="shared" si="647"/>
        <v>#DIV/0!</v>
      </c>
      <c r="J543" s="234"/>
      <c r="K543" s="224" t="e">
        <f t="shared" si="618"/>
        <v>#DIV/0!</v>
      </c>
      <c r="L543" s="234"/>
    </row>
    <row r="544" spans="2:13" ht="18" hidden="1" outlineLevel="1">
      <c r="B544" s="230" t="s">
        <v>182</v>
      </c>
      <c r="C544" s="231">
        <f t="shared" si="619"/>
        <v>0</v>
      </c>
      <c r="D544" s="231"/>
      <c r="E544" s="231" t="e">
        <f t="shared" ref="E544" si="648">H542*($H$5/12)</f>
        <v>#DIV/0!</v>
      </c>
      <c r="F544" s="231">
        <f t="shared" ref="F544:F555" si="649">D544*L544*$G$7</f>
        <v>0</v>
      </c>
      <c r="G544" s="231">
        <f t="shared" ref="G544:G555" si="650">D544*L544*17.2%</f>
        <v>0</v>
      </c>
      <c r="H544" s="231" t="e">
        <f t="shared" ref="H544" si="651">I544+K544</f>
        <v>#DIV/0!</v>
      </c>
      <c r="I544" s="221" t="e">
        <f t="shared" ref="I544" si="652">C544+I542</f>
        <v>#DIV/0!</v>
      </c>
      <c r="K544" s="221" t="e">
        <f t="shared" ref="K544" si="653">E544+K542</f>
        <v>#DIV/0!</v>
      </c>
      <c r="M544" s="222" t="e">
        <f t="shared" ref="M544:M555" si="654">I544+K544</f>
        <v>#DIV/0!</v>
      </c>
    </row>
    <row r="545" spans="2:13" ht="18" hidden="1" outlineLevel="1">
      <c r="B545" s="230" t="s">
        <v>183</v>
      </c>
      <c r="C545" s="231">
        <f t="shared" si="619"/>
        <v>0</v>
      </c>
      <c r="D545" s="231"/>
      <c r="E545" s="231" t="e">
        <f t="shared" ref="E545:E555" si="655">H544*($H$5/12)</f>
        <v>#DIV/0!</v>
      </c>
      <c r="F545" s="231" t="e">
        <f t="shared" si="649"/>
        <v>#DIV/0!</v>
      </c>
      <c r="G545" s="231" t="e">
        <f t="shared" si="650"/>
        <v>#DIV/0!</v>
      </c>
      <c r="H545" s="231" t="e">
        <f t="shared" ref="H545:H555" si="656">I545+K545-F545-G545</f>
        <v>#DIV/0!</v>
      </c>
      <c r="I545" s="221" t="e">
        <f t="shared" ref="I545:I555" si="657">I544+C545-(D545*J544)</f>
        <v>#DIV/0!</v>
      </c>
      <c r="J545" s="235" t="e">
        <f t="shared" ref="J545:J555" si="658">I545/M545</f>
        <v>#DIV/0!</v>
      </c>
      <c r="K545" s="221" t="e">
        <f t="shared" ref="K545:K555" si="659">K544+E545-(D545*L544)</f>
        <v>#DIV/0!</v>
      </c>
      <c r="L545" s="235" t="e">
        <f t="shared" ref="L545:L555" si="660">K545/M545</f>
        <v>#DIV/0!</v>
      </c>
      <c r="M545" s="222" t="e">
        <f t="shared" si="654"/>
        <v>#DIV/0!</v>
      </c>
    </row>
    <row r="546" spans="2:13" ht="18" hidden="1" outlineLevel="1">
      <c r="B546" s="230" t="s">
        <v>184</v>
      </c>
      <c r="C546" s="231">
        <f t="shared" si="619"/>
        <v>0</v>
      </c>
      <c r="D546" s="231"/>
      <c r="E546" s="231" t="e">
        <f t="shared" si="655"/>
        <v>#DIV/0!</v>
      </c>
      <c r="F546" s="231" t="e">
        <f t="shared" si="649"/>
        <v>#DIV/0!</v>
      </c>
      <c r="G546" s="231" t="e">
        <f t="shared" si="650"/>
        <v>#DIV/0!</v>
      </c>
      <c r="H546" s="231" t="e">
        <f t="shared" si="656"/>
        <v>#DIV/0!</v>
      </c>
      <c r="I546" s="221" t="e">
        <f t="shared" si="657"/>
        <v>#DIV/0!</v>
      </c>
      <c r="J546" s="235" t="e">
        <f t="shared" si="658"/>
        <v>#DIV/0!</v>
      </c>
      <c r="K546" s="221" t="e">
        <f t="shared" si="659"/>
        <v>#DIV/0!</v>
      </c>
      <c r="L546" s="235" t="e">
        <f t="shared" si="660"/>
        <v>#DIV/0!</v>
      </c>
      <c r="M546" s="222" t="e">
        <f t="shared" si="654"/>
        <v>#DIV/0!</v>
      </c>
    </row>
    <row r="547" spans="2:13" ht="18" hidden="1" outlineLevel="1">
      <c r="B547" s="230" t="s">
        <v>185</v>
      </c>
      <c r="C547" s="231">
        <f t="shared" si="619"/>
        <v>0</v>
      </c>
      <c r="D547" s="231"/>
      <c r="E547" s="231" t="e">
        <f t="shared" si="655"/>
        <v>#DIV/0!</v>
      </c>
      <c r="F547" s="231" t="e">
        <f t="shared" si="649"/>
        <v>#DIV/0!</v>
      </c>
      <c r="G547" s="231" t="e">
        <f t="shared" si="650"/>
        <v>#DIV/0!</v>
      </c>
      <c r="H547" s="231" t="e">
        <f t="shared" si="656"/>
        <v>#DIV/0!</v>
      </c>
      <c r="I547" s="221" t="e">
        <f t="shared" si="657"/>
        <v>#DIV/0!</v>
      </c>
      <c r="J547" s="235" t="e">
        <f t="shared" si="658"/>
        <v>#DIV/0!</v>
      </c>
      <c r="K547" s="221" t="e">
        <f t="shared" si="659"/>
        <v>#DIV/0!</v>
      </c>
      <c r="L547" s="235" t="e">
        <f t="shared" si="660"/>
        <v>#DIV/0!</v>
      </c>
      <c r="M547" s="222" t="e">
        <f t="shared" si="654"/>
        <v>#DIV/0!</v>
      </c>
    </row>
    <row r="548" spans="2:13" ht="18" hidden="1" outlineLevel="1">
      <c r="B548" s="230" t="s">
        <v>186</v>
      </c>
      <c r="C548" s="231">
        <f t="shared" si="619"/>
        <v>0</v>
      </c>
      <c r="D548" s="231"/>
      <c r="E548" s="231" t="e">
        <f t="shared" si="655"/>
        <v>#DIV/0!</v>
      </c>
      <c r="F548" s="231" t="e">
        <f t="shared" si="649"/>
        <v>#DIV/0!</v>
      </c>
      <c r="G548" s="231" t="e">
        <f t="shared" si="650"/>
        <v>#DIV/0!</v>
      </c>
      <c r="H548" s="231" t="e">
        <f t="shared" si="656"/>
        <v>#DIV/0!</v>
      </c>
      <c r="I548" s="221" t="e">
        <f t="shared" si="657"/>
        <v>#DIV/0!</v>
      </c>
      <c r="J548" s="235" t="e">
        <f t="shared" si="658"/>
        <v>#DIV/0!</v>
      </c>
      <c r="K548" s="221" t="e">
        <f t="shared" si="659"/>
        <v>#DIV/0!</v>
      </c>
      <c r="L548" s="235" t="e">
        <f t="shared" si="660"/>
        <v>#DIV/0!</v>
      </c>
      <c r="M548" s="222" t="e">
        <f t="shared" si="654"/>
        <v>#DIV/0!</v>
      </c>
    </row>
    <row r="549" spans="2:13" ht="18" hidden="1" outlineLevel="1">
      <c r="B549" s="230" t="s">
        <v>187</v>
      </c>
      <c r="C549" s="231">
        <f t="shared" si="619"/>
        <v>0</v>
      </c>
      <c r="D549" s="231"/>
      <c r="E549" s="231" t="e">
        <f t="shared" si="655"/>
        <v>#DIV/0!</v>
      </c>
      <c r="F549" s="231" t="e">
        <f t="shared" si="649"/>
        <v>#DIV/0!</v>
      </c>
      <c r="G549" s="231" t="e">
        <f t="shared" si="650"/>
        <v>#DIV/0!</v>
      </c>
      <c r="H549" s="231" t="e">
        <f t="shared" si="656"/>
        <v>#DIV/0!</v>
      </c>
      <c r="I549" s="221" t="e">
        <f t="shared" si="657"/>
        <v>#DIV/0!</v>
      </c>
      <c r="J549" s="235" t="e">
        <f t="shared" si="658"/>
        <v>#DIV/0!</v>
      </c>
      <c r="K549" s="221" t="e">
        <f t="shared" si="659"/>
        <v>#DIV/0!</v>
      </c>
      <c r="L549" s="235" t="e">
        <f t="shared" si="660"/>
        <v>#DIV/0!</v>
      </c>
      <c r="M549" s="222" t="e">
        <f t="shared" si="654"/>
        <v>#DIV/0!</v>
      </c>
    </row>
    <row r="550" spans="2:13" ht="18" hidden="1" outlineLevel="1">
      <c r="B550" s="230" t="s">
        <v>188</v>
      </c>
      <c r="C550" s="231">
        <f t="shared" si="619"/>
        <v>0</v>
      </c>
      <c r="D550" s="231"/>
      <c r="E550" s="231" t="e">
        <f t="shared" si="655"/>
        <v>#DIV/0!</v>
      </c>
      <c r="F550" s="231" t="e">
        <f t="shared" si="649"/>
        <v>#DIV/0!</v>
      </c>
      <c r="G550" s="231" t="e">
        <f t="shared" si="650"/>
        <v>#DIV/0!</v>
      </c>
      <c r="H550" s="231" t="e">
        <f t="shared" si="656"/>
        <v>#DIV/0!</v>
      </c>
      <c r="I550" s="221" t="e">
        <f t="shared" si="657"/>
        <v>#DIV/0!</v>
      </c>
      <c r="J550" s="235" t="e">
        <f t="shared" si="658"/>
        <v>#DIV/0!</v>
      </c>
      <c r="K550" s="221" t="e">
        <f t="shared" si="659"/>
        <v>#DIV/0!</v>
      </c>
      <c r="L550" s="235" t="e">
        <f t="shared" si="660"/>
        <v>#DIV/0!</v>
      </c>
      <c r="M550" s="222" t="e">
        <f t="shared" si="654"/>
        <v>#DIV/0!</v>
      </c>
    </row>
    <row r="551" spans="2:13" ht="18" hidden="1" outlineLevel="1">
      <c r="B551" s="230" t="s">
        <v>189</v>
      </c>
      <c r="C551" s="231">
        <f t="shared" si="619"/>
        <v>0</v>
      </c>
      <c r="D551" s="231"/>
      <c r="E551" s="231" t="e">
        <f t="shared" si="655"/>
        <v>#DIV/0!</v>
      </c>
      <c r="F551" s="231" t="e">
        <f t="shared" si="649"/>
        <v>#DIV/0!</v>
      </c>
      <c r="G551" s="231" t="e">
        <f t="shared" si="650"/>
        <v>#DIV/0!</v>
      </c>
      <c r="H551" s="231" t="e">
        <f t="shared" si="656"/>
        <v>#DIV/0!</v>
      </c>
      <c r="I551" s="221" t="e">
        <f t="shared" si="657"/>
        <v>#DIV/0!</v>
      </c>
      <c r="J551" s="235" t="e">
        <f t="shared" si="658"/>
        <v>#DIV/0!</v>
      </c>
      <c r="K551" s="221" t="e">
        <f t="shared" si="659"/>
        <v>#DIV/0!</v>
      </c>
      <c r="L551" s="235" t="e">
        <f t="shared" si="660"/>
        <v>#DIV/0!</v>
      </c>
      <c r="M551" s="222" t="e">
        <f t="shared" si="654"/>
        <v>#DIV/0!</v>
      </c>
    </row>
    <row r="552" spans="2:13" ht="18" hidden="1" outlineLevel="1">
      <c r="B552" s="230" t="s">
        <v>190</v>
      </c>
      <c r="C552" s="231">
        <f t="shared" si="619"/>
        <v>0</v>
      </c>
      <c r="D552" s="231"/>
      <c r="E552" s="231" t="e">
        <f t="shared" si="655"/>
        <v>#DIV/0!</v>
      </c>
      <c r="F552" s="231" t="e">
        <f t="shared" si="649"/>
        <v>#DIV/0!</v>
      </c>
      <c r="G552" s="231" t="e">
        <f t="shared" si="650"/>
        <v>#DIV/0!</v>
      </c>
      <c r="H552" s="231" t="e">
        <f t="shared" si="656"/>
        <v>#DIV/0!</v>
      </c>
      <c r="I552" s="221" t="e">
        <f t="shared" si="657"/>
        <v>#DIV/0!</v>
      </c>
      <c r="J552" s="235" t="e">
        <f t="shared" si="658"/>
        <v>#DIV/0!</v>
      </c>
      <c r="K552" s="221" t="e">
        <f t="shared" si="659"/>
        <v>#DIV/0!</v>
      </c>
      <c r="L552" s="235" t="e">
        <f t="shared" si="660"/>
        <v>#DIV/0!</v>
      </c>
      <c r="M552" s="222" t="e">
        <f t="shared" si="654"/>
        <v>#DIV/0!</v>
      </c>
    </row>
    <row r="553" spans="2:13" ht="18" hidden="1" outlineLevel="1">
      <c r="B553" s="230" t="s">
        <v>191</v>
      </c>
      <c r="C553" s="231">
        <f t="shared" si="619"/>
        <v>0</v>
      </c>
      <c r="D553" s="231"/>
      <c r="E553" s="231" t="e">
        <f t="shared" si="655"/>
        <v>#DIV/0!</v>
      </c>
      <c r="F553" s="231" t="e">
        <f t="shared" si="649"/>
        <v>#DIV/0!</v>
      </c>
      <c r="G553" s="231" t="e">
        <f t="shared" si="650"/>
        <v>#DIV/0!</v>
      </c>
      <c r="H553" s="231" t="e">
        <f t="shared" si="656"/>
        <v>#DIV/0!</v>
      </c>
      <c r="I553" s="221" t="e">
        <f t="shared" si="657"/>
        <v>#DIV/0!</v>
      </c>
      <c r="J553" s="235" t="e">
        <f t="shared" si="658"/>
        <v>#DIV/0!</v>
      </c>
      <c r="K553" s="221" t="e">
        <f t="shared" si="659"/>
        <v>#DIV/0!</v>
      </c>
      <c r="L553" s="235" t="e">
        <f t="shared" si="660"/>
        <v>#DIV/0!</v>
      </c>
      <c r="M553" s="222" t="e">
        <f t="shared" si="654"/>
        <v>#DIV/0!</v>
      </c>
    </row>
    <row r="554" spans="2:13" ht="18" hidden="1" outlineLevel="1">
      <c r="B554" s="230" t="s">
        <v>192</v>
      </c>
      <c r="C554" s="231">
        <f t="shared" si="619"/>
        <v>0</v>
      </c>
      <c r="D554" s="231"/>
      <c r="E554" s="231" t="e">
        <f t="shared" si="655"/>
        <v>#DIV/0!</v>
      </c>
      <c r="F554" s="231" t="e">
        <f t="shared" si="649"/>
        <v>#DIV/0!</v>
      </c>
      <c r="G554" s="231" t="e">
        <f t="shared" si="650"/>
        <v>#DIV/0!</v>
      </c>
      <c r="H554" s="231" t="e">
        <f t="shared" si="656"/>
        <v>#DIV/0!</v>
      </c>
      <c r="I554" s="221" t="e">
        <f t="shared" si="657"/>
        <v>#DIV/0!</v>
      </c>
      <c r="J554" s="235" t="e">
        <f t="shared" si="658"/>
        <v>#DIV/0!</v>
      </c>
      <c r="K554" s="221" t="e">
        <f t="shared" si="659"/>
        <v>#DIV/0!</v>
      </c>
      <c r="L554" s="235" t="e">
        <f t="shared" si="660"/>
        <v>#DIV/0!</v>
      </c>
      <c r="M554" s="222" t="e">
        <f t="shared" si="654"/>
        <v>#DIV/0!</v>
      </c>
    </row>
    <row r="555" spans="2:13" ht="18" hidden="1" outlineLevel="1">
      <c r="B555" s="230" t="s">
        <v>193</v>
      </c>
      <c r="C555" s="231">
        <f t="shared" si="619"/>
        <v>0</v>
      </c>
      <c r="D555" s="231"/>
      <c r="E555" s="231" t="e">
        <f t="shared" si="655"/>
        <v>#DIV/0!</v>
      </c>
      <c r="F555" s="231" t="e">
        <f t="shared" si="649"/>
        <v>#DIV/0!</v>
      </c>
      <c r="G555" s="231" t="e">
        <f t="shared" si="650"/>
        <v>#DIV/0!</v>
      </c>
      <c r="H555" s="231" t="e">
        <f t="shared" si="656"/>
        <v>#DIV/0!</v>
      </c>
      <c r="I555" s="221" t="e">
        <f t="shared" si="657"/>
        <v>#DIV/0!</v>
      </c>
      <c r="J555" s="235" t="e">
        <f t="shared" si="658"/>
        <v>#DIV/0!</v>
      </c>
      <c r="K555" s="221" t="e">
        <f t="shared" si="659"/>
        <v>#DIV/0!</v>
      </c>
      <c r="L555" s="235" t="e">
        <f t="shared" si="660"/>
        <v>#DIV/0!</v>
      </c>
      <c r="M555" s="222" t="e">
        <f t="shared" si="654"/>
        <v>#DIV/0!</v>
      </c>
    </row>
    <row r="556" spans="2:13" s="223" customFormat="1" ht="41.55" customHeight="1" collapsed="1">
      <c r="B556" s="228">
        <v>43</v>
      </c>
      <c r="C556" s="229">
        <f t="shared" ref="C556:G582" si="661">SUM(C557:C568)</f>
        <v>0</v>
      </c>
      <c r="D556" s="229">
        <f t="shared" si="661"/>
        <v>0</v>
      </c>
      <c r="E556" s="229" t="e">
        <f t="shared" si="661"/>
        <v>#DIV/0!</v>
      </c>
      <c r="F556" s="229" t="e">
        <f t="shared" si="661"/>
        <v>#DIV/0!</v>
      </c>
      <c r="G556" s="229" t="e">
        <f t="shared" si="661"/>
        <v>#DIV/0!</v>
      </c>
      <c r="H556" s="229" t="e">
        <f t="shared" ref="H556:I556" si="662">H568</f>
        <v>#DIV/0!</v>
      </c>
      <c r="I556" s="224" t="e">
        <f t="shared" si="662"/>
        <v>#DIV/0!</v>
      </c>
      <c r="J556" s="234"/>
      <c r="K556" s="224" t="e">
        <f t="shared" si="601"/>
        <v>#DIV/0!</v>
      </c>
      <c r="L556" s="234"/>
    </row>
    <row r="557" spans="2:13" ht="18" hidden="1" outlineLevel="1">
      <c r="B557" s="230" t="s">
        <v>182</v>
      </c>
      <c r="C557" s="231">
        <f t="shared" si="602"/>
        <v>0</v>
      </c>
      <c r="D557" s="231"/>
      <c r="E557" s="231" t="e">
        <f t="shared" ref="E557" si="663">H555*($H$5/12)</f>
        <v>#DIV/0!</v>
      </c>
      <c r="F557" s="231">
        <f t="shared" ref="F557:F568" si="664">D557*L557*$G$7</f>
        <v>0</v>
      </c>
      <c r="G557" s="231">
        <f t="shared" ref="G557:G568" si="665">D557*L557*17.2%</f>
        <v>0</v>
      </c>
      <c r="H557" s="231" t="e">
        <f t="shared" ref="H557" si="666">I557+K557</f>
        <v>#DIV/0!</v>
      </c>
      <c r="I557" s="221" t="e">
        <f t="shared" ref="I557" si="667">C557+I555</f>
        <v>#DIV/0!</v>
      </c>
      <c r="K557" s="221" t="e">
        <f t="shared" ref="K557" si="668">E557+K555</f>
        <v>#DIV/0!</v>
      </c>
      <c r="M557" s="222" t="e">
        <f t="shared" ref="M557:M568" si="669">I557+K557</f>
        <v>#DIV/0!</v>
      </c>
    </row>
    <row r="558" spans="2:13" ht="18" hidden="1" outlineLevel="1">
      <c r="B558" s="230" t="s">
        <v>183</v>
      </c>
      <c r="C558" s="231">
        <f t="shared" si="602"/>
        <v>0</v>
      </c>
      <c r="D558" s="231"/>
      <c r="E558" s="231" t="e">
        <f t="shared" ref="E558:E568" si="670">H557*($H$5/12)</f>
        <v>#DIV/0!</v>
      </c>
      <c r="F558" s="231" t="e">
        <f t="shared" si="664"/>
        <v>#DIV/0!</v>
      </c>
      <c r="G558" s="231" t="e">
        <f t="shared" si="665"/>
        <v>#DIV/0!</v>
      </c>
      <c r="H558" s="231" t="e">
        <f t="shared" ref="H558:H568" si="671">I558+K558-F558-G558</f>
        <v>#DIV/0!</v>
      </c>
      <c r="I558" s="221" t="e">
        <f t="shared" ref="I558:I568" si="672">I557+C558-(D558*J557)</f>
        <v>#DIV/0!</v>
      </c>
      <c r="J558" s="235" t="e">
        <f t="shared" ref="J558:J568" si="673">I558/M558</f>
        <v>#DIV/0!</v>
      </c>
      <c r="K558" s="221" t="e">
        <f t="shared" ref="K558:K568" si="674">K557+E558-(D558*L557)</f>
        <v>#DIV/0!</v>
      </c>
      <c r="L558" s="235" t="e">
        <f t="shared" ref="L558:L568" si="675">K558/M558</f>
        <v>#DIV/0!</v>
      </c>
      <c r="M558" s="222" t="e">
        <f t="shared" si="669"/>
        <v>#DIV/0!</v>
      </c>
    </row>
    <row r="559" spans="2:13" ht="18" hidden="1" outlineLevel="1">
      <c r="B559" s="230" t="s">
        <v>184</v>
      </c>
      <c r="C559" s="231">
        <f t="shared" si="602"/>
        <v>0</v>
      </c>
      <c r="D559" s="231"/>
      <c r="E559" s="231" t="e">
        <f t="shared" si="670"/>
        <v>#DIV/0!</v>
      </c>
      <c r="F559" s="231" t="e">
        <f t="shared" si="664"/>
        <v>#DIV/0!</v>
      </c>
      <c r="G559" s="231" t="e">
        <f t="shared" si="665"/>
        <v>#DIV/0!</v>
      </c>
      <c r="H559" s="231" t="e">
        <f t="shared" si="671"/>
        <v>#DIV/0!</v>
      </c>
      <c r="I559" s="221" t="e">
        <f t="shared" si="672"/>
        <v>#DIV/0!</v>
      </c>
      <c r="J559" s="235" t="e">
        <f t="shared" si="673"/>
        <v>#DIV/0!</v>
      </c>
      <c r="K559" s="221" t="e">
        <f t="shared" si="674"/>
        <v>#DIV/0!</v>
      </c>
      <c r="L559" s="235" t="e">
        <f t="shared" si="675"/>
        <v>#DIV/0!</v>
      </c>
      <c r="M559" s="222" t="e">
        <f t="shared" si="669"/>
        <v>#DIV/0!</v>
      </c>
    </row>
    <row r="560" spans="2:13" ht="18" hidden="1" outlineLevel="1">
      <c r="B560" s="230" t="s">
        <v>185</v>
      </c>
      <c r="C560" s="231">
        <f t="shared" si="602"/>
        <v>0</v>
      </c>
      <c r="D560" s="231"/>
      <c r="E560" s="231" t="e">
        <f t="shared" si="670"/>
        <v>#DIV/0!</v>
      </c>
      <c r="F560" s="231" t="e">
        <f t="shared" si="664"/>
        <v>#DIV/0!</v>
      </c>
      <c r="G560" s="231" t="e">
        <f t="shared" si="665"/>
        <v>#DIV/0!</v>
      </c>
      <c r="H560" s="231" t="e">
        <f t="shared" si="671"/>
        <v>#DIV/0!</v>
      </c>
      <c r="I560" s="221" t="e">
        <f t="shared" si="672"/>
        <v>#DIV/0!</v>
      </c>
      <c r="J560" s="235" t="e">
        <f t="shared" si="673"/>
        <v>#DIV/0!</v>
      </c>
      <c r="K560" s="221" t="e">
        <f t="shared" si="674"/>
        <v>#DIV/0!</v>
      </c>
      <c r="L560" s="235" t="e">
        <f t="shared" si="675"/>
        <v>#DIV/0!</v>
      </c>
      <c r="M560" s="222" t="e">
        <f t="shared" si="669"/>
        <v>#DIV/0!</v>
      </c>
    </row>
    <row r="561" spans="2:13" ht="18" hidden="1" outlineLevel="1">
      <c r="B561" s="230" t="s">
        <v>186</v>
      </c>
      <c r="C561" s="231">
        <f t="shared" si="602"/>
        <v>0</v>
      </c>
      <c r="D561" s="231"/>
      <c r="E561" s="231" t="e">
        <f t="shared" si="670"/>
        <v>#DIV/0!</v>
      </c>
      <c r="F561" s="231" t="e">
        <f t="shared" si="664"/>
        <v>#DIV/0!</v>
      </c>
      <c r="G561" s="231" t="e">
        <f t="shared" si="665"/>
        <v>#DIV/0!</v>
      </c>
      <c r="H561" s="231" t="e">
        <f t="shared" si="671"/>
        <v>#DIV/0!</v>
      </c>
      <c r="I561" s="221" t="e">
        <f t="shared" si="672"/>
        <v>#DIV/0!</v>
      </c>
      <c r="J561" s="235" t="e">
        <f t="shared" si="673"/>
        <v>#DIV/0!</v>
      </c>
      <c r="K561" s="221" t="e">
        <f t="shared" si="674"/>
        <v>#DIV/0!</v>
      </c>
      <c r="L561" s="235" t="e">
        <f t="shared" si="675"/>
        <v>#DIV/0!</v>
      </c>
      <c r="M561" s="222" t="e">
        <f t="shared" si="669"/>
        <v>#DIV/0!</v>
      </c>
    </row>
    <row r="562" spans="2:13" ht="18" hidden="1" outlineLevel="1">
      <c r="B562" s="230" t="s">
        <v>187</v>
      </c>
      <c r="C562" s="231">
        <f t="shared" si="602"/>
        <v>0</v>
      </c>
      <c r="D562" s="231"/>
      <c r="E562" s="231" t="e">
        <f t="shared" si="670"/>
        <v>#DIV/0!</v>
      </c>
      <c r="F562" s="231" t="e">
        <f t="shared" si="664"/>
        <v>#DIV/0!</v>
      </c>
      <c r="G562" s="231" t="e">
        <f t="shared" si="665"/>
        <v>#DIV/0!</v>
      </c>
      <c r="H562" s="231" t="e">
        <f t="shared" si="671"/>
        <v>#DIV/0!</v>
      </c>
      <c r="I562" s="221" t="e">
        <f t="shared" si="672"/>
        <v>#DIV/0!</v>
      </c>
      <c r="J562" s="235" t="e">
        <f t="shared" si="673"/>
        <v>#DIV/0!</v>
      </c>
      <c r="K562" s="221" t="e">
        <f t="shared" si="674"/>
        <v>#DIV/0!</v>
      </c>
      <c r="L562" s="235" t="e">
        <f t="shared" si="675"/>
        <v>#DIV/0!</v>
      </c>
      <c r="M562" s="222" t="e">
        <f t="shared" si="669"/>
        <v>#DIV/0!</v>
      </c>
    </row>
    <row r="563" spans="2:13" ht="18" hidden="1" outlineLevel="1">
      <c r="B563" s="230" t="s">
        <v>188</v>
      </c>
      <c r="C563" s="231">
        <f t="shared" si="602"/>
        <v>0</v>
      </c>
      <c r="D563" s="231"/>
      <c r="E563" s="231" t="e">
        <f t="shared" si="670"/>
        <v>#DIV/0!</v>
      </c>
      <c r="F563" s="231" t="e">
        <f t="shared" si="664"/>
        <v>#DIV/0!</v>
      </c>
      <c r="G563" s="231" t="e">
        <f t="shared" si="665"/>
        <v>#DIV/0!</v>
      </c>
      <c r="H563" s="231" t="e">
        <f t="shared" si="671"/>
        <v>#DIV/0!</v>
      </c>
      <c r="I563" s="221" t="e">
        <f t="shared" si="672"/>
        <v>#DIV/0!</v>
      </c>
      <c r="J563" s="235" t="e">
        <f t="shared" si="673"/>
        <v>#DIV/0!</v>
      </c>
      <c r="K563" s="221" t="e">
        <f t="shared" si="674"/>
        <v>#DIV/0!</v>
      </c>
      <c r="L563" s="235" t="e">
        <f t="shared" si="675"/>
        <v>#DIV/0!</v>
      </c>
      <c r="M563" s="222" t="e">
        <f t="shared" si="669"/>
        <v>#DIV/0!</v>
      </c>
    </row>
    <row r="564" spans="2:13" ht="18" hidden="1" outlineLevel="1">
      <c r="B564" s="230" t="s">
        <v>189</v>
      </c>
      <c r="C564" s="231">
        <f t="shared" si="602"/>
        <v>0</v>
      </c>
      <c r="D564" s="231"/>
      <c r="E564" s="231" t="e">
        <f t="shared" si="670"/>
        <v>#DIV/0!</v>
      </c>
      <c r="F564" s="231" t="e">
        <f t="shared" si="664"/>
        <v>#DIV/0!</v>
      </c>
      <c r="G564" s="231" t="e">
        <f t="shared" si="665"/>
        <v>#DIV/0!</v>
      </c>
      <c r="H564" s="231" t="e">
        <f t="shared" si="671"/>
        <v>#DIV/0!</v>
      </c>
      <c r="I564" s="221" t="e">
        <f t="shared" si="672"/>
        <v>#DIV/0!</v>
      </c>
      <c r="J564" s="235" t="e">
        <f t="shared" si="673"/>
        <v>#DIV/0!</v>
      </c>
      <c r="K564" s="221" t="e">
        <f t="shared" si="674"/>
        <v>#DIV/0!</v>
      </c>
      <c r="L564" s="235" t="e">
        <f t="shared" si="675"/>
        <v>#DIV/0!</v>
      </c>
      <c r="M564" s="222" t="e">
        <f t="shared" si="669"/>
        <v>#DIV/0!</v>
      </c>
    </row>
    <row r="565" spans="2:13" ht="18" hidden="1" outlineLevel="1">
      <c r="B565" s="230" t="s">
        <v>190</v>
      </c>
      <c r="C565" s="231">
        <f t="shared" si="602"/>
        <v>0</v>
      </c>
      <c r="D565" s="231"/>
      <c r="E565" s="231" t="e">
        <f t="shared" si="670"/>
        <v>#DIV/0!</v>
      </c>
      <c r="F565" s="231" t="e">
        <f t="shared" si="664"/>
        <v>#DIV/0!</v>
      </c>
      <c r="G565" s="231" t="e">
        <f t="shared" si="665"/>
        <v>#DIV/0!</v>
      </c>
      <c r="H565" s="231" t="e">
        <f t="shared" si="671"/>
        <v>#DIV/0!</v>
      </c>
      <c r="I565" s="221" t="e">
        <f t="shared" si="672"/>
        <v>#DIV/0!</v>
      </c>
      <c r="J565" s="235" t="e">
        <f t="shared" si="673"/>
        <v>#DIV/0!</v>
      </c>
      <c r="K565" s="221" t="e">
        <f t="shared" si="674"/>
        <v>#DIV/0!</v>
      </c>
      <c r="L565" s="235" t="e">
        <f t="shared" si="675"/>
        <v>#DIV/0!</v>
      </c>
      <c r="M565" s="222" t="e">
        <f t="shared" si="669"/>
        <v>#DIV/0!</v>
      </c>
    </row>
    <row r="566" spans="2:13" ht="18" hidden="1" outlineLevel="1">
      <c r="B566" s="230" t="s">
        <v>191</v>
      </c>
      <c r="C566" s="231">
        <f t="shared" si="602"/>
        <v>0</v>
      </c>
      <c r="D566" s="231"/>
      <c r="E566" s="231" t="e">
        <f t="shared" si="670"/>
        <v>#DIV/0!</v>
      </c>
      <c r="F566" s="231" t="e">
        <f t="shared" si="664"/>
        <v>#DIV/0!</v>
      </c>
      <c r="G566" s="231" t="e">
        <f t="shared" si="665"/>
        <v>#DIV/0!</v>
      </c>
      <c r="H566" s="231" t="e">
        <f t="shared" si="671"/>
        <v>#DIV/0!</v>
      </c>
      <c r="I566" s="221" t="e">
        <f t="shared" si="672"/>
        <v>#DIV/0!</v>
      </c>
      <c r="J566" s="235" t="e">
        <f t="shared" si="673"/>
        <v>#DIV/0!</v>
      </c>
      <c r="K566" s="221" t="e">
        <f t="shared" si="674"/>
        <v>#DIV/0!</v>
      </c>
      <c r="L566" s="235" t="e">
        <f t="shared" si="675"/>
        <v>#DIV/0!</v>
      </c>
      <c r="M566" s="222" t="e">
        <f t="shared" si="669"/>
        <v>#DIV/0!</v>
      </c>
    </row>
    <row r="567" spans="2:13" ht="18" hidden="1" outlineLevel="1">
      <c r="B567" s="230" t="s">
        <v>192</v>
      </c>
      <c r="C567" s="231">
        <f t="shared" si="602"/>
        <v>0</v>
      </c>
      <c r="D567" s="231"/>
      <c r="E567" s="231" t="e">
        <f t="shared" si="670"/>
        <v>#DIV/0!</v>
      </c>
      <c r="F567" s="231" t="e">
        <f t="shared" si="664"/>
        <v>#DIV/0!</v>
      </c>
      <c r="G567" s="231" t="e">
        <f t="shared" si="665"/>
        <v>#DIV/0!</v>
      </c>
      <c r="H567" s="231" t="e">
        <f t="shared" si="671"/>
        <v>#DIV/0!</v>
      </c>
      <c r="I567" s="221" t="e">
        <f t="shared" si="672"/>
        <v>#DIV/0!</v>
      </c>
      <c r="J567" s="235" t="e">
        <f t="shared" si="673"/>
        <v>#DIV/0!</v>
      </c>
      <c r="K567" s="221" t="e">
        <f t="shared" si="674"/>
        <v>#DIV/0!</v>
      </c>
      <c r="L567" s="235" t="e">
        <f t="shared" si="675"/>
        <v>#DIV/0!</v>
      </c>
      <c r="M567" s="222" t="e">
        <f t="shared" si="669"/>
        <v>#DIV/0!</v>
      </c>
    </row>
    <row r="568" spans="2:13" ht="18" hidden="1" outlineLevel="1">
      <c r="B568" s="230" t="s">
        <v>193</v>
      </c>
      <c r="C568" s="231">
        <f t="shared" si="602"/>
        <v>0</v>
      </c>
      <c r="D568" s="231"/>
      <c r="E568" s="231" t="e">
        <f t="shared" si="670"/>
        <v>#DIV/0!</v>
      </c>
      <c r="F568" s="231" t="e">
        <f t="shared" si="664"/>
        <v>#DIV/0!</v>
      </c>
      <c r="G568" s="231" t="e">
        <f t="shared" si="665"/>
        <v>#DIV/0!</v>
      </c>
      <c r="H568" s="231" t="e">
        <f t="shared" si="671"/>
        <v>#DIV/0!</v>
      </c>
      <c r="I568" s="221" t="e">
        <f t="shared" si="672"/>
        <v>#DIV/0!</v>
      </c>
      <c r="J568" s="235" t="e">
        <f t="shared" si="673"/>
        <v>#DIV/0!</v>
      </c>
      <c r="K568" s="221" t="e">
        <f t="shared" si="674"/>
        <v>#DIV/0!</v>
      </c>
      <c r="L568" s="235" t="e">
        <f t="shared" si="675"/>
        <v>#DIV/0!</v>
      </c>
      <c r="M568" s="222" t="e">
        <f t="shared" si="669"/>
        <v>#DIV/0!</v>
      </c>
    </row>
    <row r="569" spans="2:13" s="223" customFormat="1" ht="41.55" customHeight="1" collapsed="1">
      <c r="B569" s="228">
        <v>44</v>
      </c>
      <c r="C569" s="229">
        <f t="shared" ref="C569:G595" si="676">SUM(C570:C581)</f>
        <v>0</v>
      </c>
      <c r="D569" s="229">
        <f t="shared" si="676"/>
        <v>0</v>
      </c>
      <c r="E569" s="229" t="e">
        <f t="shared" si="676"/>
        <v>#DIV/0!</v>
      </c>
      <c r="F569" s="229" t="e">
        <f t="shared" si="676"/>
        <v>#DIV/0!</v>
      </c>
      <c r="G569" s="229" t="e">
        <f t="shared" si="676"/>
        <v>#DIV/0!</v>
      </c>
      <c r="H569" s="229" t="e">
        <f t="shared" ref="H569:I569" si="677">H581</f>
        <v>#DIV/0!</v>
      </c>
      <c r="I569" s="224" t="e">
        <f t="shared" si="677"/>
        <v>#DIV/0!</v>
      </c>
      <c r="J569" s="234"/>
      <c r="K569" s="224" t="e">
        <f t="shared" si="618"/>
        <v>#DIV/0!</v>
      </c>
      <c r="L569" s="234"/>
    </row>
    <row r="570" spans="2:13" ht="18" hidden="1" outlineLevel="1">
      <c r="B570" s="230" t="s">
        <v>182</v>
      </c>
      <c r="C570" s="231">
        <f t="shared" si="619"/>
        <v>0</v>
      </c>
      <c r="D570" s="231"/>
      <c r="E570" s="231" t="e">
        <f t="shared" ref="E570" si="678">H568*($H$5/12)</f>
        <v>#DIV/0!</v>
      </c>
      <c r="F570" s="231">
        <f t="shared" ref="F570:F581" si="679">D570*L570*$G$7</f>
        <v>0</v>
      </c>
      <c r="G570" s="231">
        <f t="shared" ref="G570:G581" si="680">D570*L570*17.2%</f>
        <v>0</v>
      </c>
      <c r="H570" s="231" t="e">
        <f t="shared" ref="H570" si="681">I570+K570</f>
        <v>#DIV/0!</v>
      </c>
      <c r="I570" s="221" t="e">
        <f t="shared" ref="I570" si="682">C570+I568</f>
        <v>#DIV/0!</v>
      </c>
      <c r="K570" s="221" t="e">
        <f t="shared" ref="K570" si="683">E570+K568</f>
        <v>#DIV/0!</v>
      </c>
      <c r="M570" s="222" t="e">
        <f t="shared" ref="M570:M581" si="684">I570+K570</f>
        <v>#DIV/0!</v>
      </c>
    </row>
    <row r="571" spans="2:13" ht="18" hidden="1" outlineLevel="1">
      <c r="B571" s="230" t="s">
        <v>183</v>
      </c>
      <c r="C571" s="231">
        <f t="shared" si="619"/>
        <v>0</v>
      </c>
      <c r="D571" s="231"/>
      <c r="E571" s="231" t="e">
        <f t="shared" ref="E571:E581" si="685">H570*($H$5/12)</f>
        <v>#DIV/0!</v>
      </c>
      <c r="F571" s="231" t="e">
        <f t="shared" si="679"/>
        <v>#DIV/0!</v>
      </c>
      <c r="G571" s="231" t="e">
        <f t="shared" si="680"/>
        <v>#DIV/0!</v>
      </c>
      <c r="H571" s="231" t="e">
        <f t="shared" ref="H571:H581" si="686">I571+K571-F571-G571</f>
        <v>#DIV/0!</v>
      </c>
      <c r="I571" s="221" t="e">
        <f t="shared" ref="I571:I581" si="687">I570+C571-(D571*J570)</f>
        <v>#DIV/0!</v>
      </c>
      <c r="J571" s="235" t="e">
        <f t="shared" ref="J571:J581" si="688">I571/M571</f>
        <v>#DIV/0!</v>
      </c>
      <c r="K571" s="221" t="e">
        <f t="shared" ref="K571:K581" si="689">K570+E571-(D571*L570)</f>
        <v>#DIV/0!</v>
      </c>
      <c r="L571" s="235" t="e">
        <f t="shared" ref="L571:L581" si="690">K571/M571</f>
        <v>#DIV/0!</v>
      </c>
      <c r="M571" s="222" t="e">
        <f t="shared" si="684"/>
        <v>#DIV/0!</v>
      </c>
    </row>
    <row r="572" spans="2:13" ht="18" hidden="1" outlineLevel="1">
      <c r="B572" s="230" t="s">
        <v>184</v>
      </c>
      <c r="C572" s="231">
        <f t="shared" si="619"/>
        <v>0</v>
      </c>
      <c r="D572" s="231"/>
      <c r="E572" s="231" t="e">
        <f t="shared" si="685"/>
        <v>#DIV/0!</v>
      </c>
      <c r="F572" s="231" t="e">
        <f t="shared" si="679"/>
        <v>#DIV/0!</v>
      </c>
      <c r="G572" s="231" t="e">
        <f t="shared" si="680"/>
        <v>#DIV/0!</v>
      </c>
      <c r="H572" s="231" t="e">
        <f t="shared" si="686"/>
        <v>#DIV/0!</v>
      </c>
      <c r="I572" s="221" t="e">
        <f t="shared" si="687"/>
        <v>#DIV/0!</v>
      </c>
      <c r="J572" s="235" t="e">
        <f t="shared" si="688"/>
        <v>#DIV/0!</v>
      </c>
      <c r="K572" s="221" t="e">
        <f t="shared" si="689"/>
        <v>#DIV/0!</v>
      </c>
      <c r="L572" s="235" t="e">
        <f t="shared" si="690"/>
        <v>#DIV/0!</v>
      </c>
      <c r="M572" s="222" t="e">
        <f t="shared" si="684"/>
        <v>#DIV/0!</v>
      </c>
    </row>
    <row r="573" spans="2:13" ht="18" hidden="1" outlineLevel="1">
      <c r="B573" s="230" t="s">
        <v>185</v>
      </c>
      <c r="C573" s="231">
        <f t="shared" si="619"/>
        <v>0</v>
      </c>
      <c r="D573" s="231"/>
      <c r="E573" s="231" t="e">
        <f t="shared" si="685"/>
        <v>#DIV/0!</v>
      </c>
      <c r="F573" s="231" t="e">
        <f t="shared" si="679"/>
        <v>#DIV/0!</v>
      </c>
      <c r="G573" s="231" t="e">
        <f t="shared" si="680"/>
        <v>#DIV/0!</v>
      </c>
      <c r="H573" s="231" t="e">
        <f t="shared" si="686"/>
        <v>#DIV/0!</v>
      </c>
      <c r="I573" s="221" t="e">
        <f t="shared" si="687"/>
        <v>#DIV/0!</v>
      </c>
      <c r="J573" s="235" t="e">
        <f t="shared" si="688"/>
        <v>#DIV/0!</v>
      </c>
      <c r="K573" s="221" t="e">
        <f t="shared" si="689"/>
        <v>#DIV/0!</v>
      </c>
      <c r="L573" s="235" t="e">
        <f t="shared" si="690"/>
        <v>#DIV/0!</v>
      </c>
      <c r="M573" s="222" t="e">
        <f t="shared" si="684"/>
        <v>#DIV/0!</v>
      </c>
    </row>
    <row r="574" spans="2:13" ht="18" hidden="1" outlineLevel="1">
      <c r="B574" s="230" t="s">
        <v>186</v>
      </c>
      <c r="C574" s="231">
        <f t="shared" si="619"/>
        <v>0</v>
      </c>
      <c r="D574" s="231"/>
      <c r="E574" s="231" t="e">
        <f t="shared" si="685"/>
        <v>#DIV/0!</v>
      </c>
      <c r="F574" s="231" t="e">
        <f t="shared" si="679"/>
        <v>#DIV/0!</v>
      </c>
      <c r="G574" s="231" t="e">
        <f t="shared" si="680"/>
        <v>#DIV/0!</v>
      </c>
      <c r="H574" s="231" t="e">
        <f t="shared" si="686"/>
        <v>#DIV/0!</v>
      </c>
      <c r="I574" s="221" t="e">
        <f t="shared" si="687"/>
        <v>#DIV/0!</v>
      </c>
      <c r="J574" s="235" t="e">
        <f t="shared" si="688"/>
        <v>#DIV/0!</v>
      </c>
      <c r="K574" s="221" t="e">
        <f t="shared" si="689"/>
        <v>#DIV/0!</v>
      </c>
      <c r="L574" s="235" t="e">
        <f t="shared" si="690"/>
        <v>#DIV/0!</v>
      </c>
      <c r="M574" s="222" t="e">
        <f t="shared" si="684"/>
        <v>#DIV/0!</v>
      </c>
    </row>
    <row r="575" spans="2:13" ht="18" hidden="1" outlineLevel="1">
      <c r="B575" s="230" t="s">
        <v>187</v>
      </c>
      <c r="C575" s="231">
        <f t="shared" si="619"/>
        <v>0</v>
      </c>
      <c r="D575" s="231"/>
      <c r="E575" s="231" t="e">
        <f t="shared" si="685"/>
        <v>#DIV/0!</v>
      </c>
      <c r="F575" s="231" t="e">
        <f t="shared" si="679"/>
        <v>#DIV/0!</v>
      </c>
      <c r="G575" s="231" t="e">
        <f t="shared" si="680"/>
        <v>#DIV/0!</v>
      </c>
      <c r="H575" s="231" t="e">
        <f t="shared" si="686"/>
        <v>#DIV/0!</v>
      </c>
      <c r="I575" s="221" t="e">
        <f t="shared" si="687"/>
        <v>#DIV/0!</v>
      </c>
      <c r="J575" s="235" t="e">
        <f t="shared" si="688"/>
        <v>#DIV/0!</v>
      </c>
      <c r="K575" s="221" t="e">
        <f t="shared" si="689"/>
        <v>#DIV/0!</v>
      </c>
      <c r="L575" s="235" t="e">
        <f t="shared" si="690"/>
        <v>#DIV/0!</v>
      </c>
      <c r="M575" s="222" t="e">
        <f t="shared" si="684"/>
        <v>#DIV/0!</v>
      </c>
    </row>
    <row r="576" spans="2:13" ht="18" hidden="1" outlineLevel="1">
      <c r="B576" s="230" t="s">
        <v>188</v>
      </c>
      <c r="C576" s="231">
        <f t="shared" si="619"/>
        <v>0</v>
      </c>
      <c r="D576" s="231"/>
      <c r="E576" s="231" t="e">
        <f t="shared" si="685"/>
        <v>#DIV/0!</v>
      </c>
      <c r="F576" s="231" t="e">
        <f t="shared" si="679"/>
        <v>#DIV/0!</v>
      </c>
      <c r="G576" s="231" t="e">
        <f t="shared" si="680"/>
        <v>#DIV/0!</v>
      </c>
      <c r="H576" s="231" t="e">
        <f t="shared" si="686"/>
        <v>#DIV/0!</v>
      </c>
      <c r="I576" s="221" t="e">
        <f t="shared" si="687"/>
        <v>#DIV/0!</v>
      </c>
      <c r="J576" s="235" t="e">
        <f t="shared" si="688"/>
        <v>#DIV/0!</v>
      </c>
      <c r="K576" s="221" t="e">
        <f t="shared" si="689"/>
        <v>#DIV/0!</v>
      </c>
      <c r="L576" s="235" t="e">
        <f t="shared" si="690"/>
        <v>#DIV/0!</v>
      </c>
      <c r="M576" s="222" t="e">
        <f t="shared" si="684"/>
        <v>#DIV/0!</v>
      </c>
    </row>
    <row r="577" spans="2:13" ht="18" hidden="1" outlineLevel="1">
      <c r="B577" s="230" t="s">
        <v>189</v>
      </c>
      <c r="C577" s="231">
        <f t="shared" si="619"/>
        <v>0</v>
      </c>
      <c r="D577" s="231"/>
      <c r="E577" s="231" t="e">
        <f t="shared" si="685"/>
        <v>#DIV/0!</v>
      </c>
      <c r="F577" s="231" t="e">
        <f t="shared" si="679"/>
        <v>#DIV/0!</v>
      </c>
      <c r="G577" s="231" t="e">
        <f t="shared" si="680"/>
        <v>#DIV/0!</v>
      </c>
      <c r="H577" s="231" t="e">
        <f t="shared" si="686"/>
        <v>#DIV/0!</v>
      </c>
      <c r="I577" s="221" t="e">
        <f t="shared" si="687"/>
        <v>#DIV/0!</v>
      </c>
      <c r="J577" s="235" t="e">
        <f t="shared" si="688"/>
        <v>#DIV/0!</v>
      </c>
      <c r="K577" s="221" t="e">
        <f t="shared" si="689"/>
        <v>#DIV/0!</v>
      </c>
      <c r="L577" s="235" t="e">
        <f t="shared" si="690"/>
        <v>#DIV/0!</v>
      </c>
      <c r="M577" s="222" t="e">
        <f t="shared" si="684"/>
        <v>#DIV/0!</v>
      </c>
    </row>
    <row r="578" spans="2:13" ht="18" hidden="1" outlineLevel="1">
      <c r="B578" s="230" t="s">
        <v>190</v>
      </c>
      <c r="C578" s="231">
        <f t="shared" si="619"/>
        <v>0</v>
      </c>
      <c r="D578" s="231"/>
      <c r="E578" s="231" t="e">
        <f t="shared" si="685"/>
        <v>#DIV/0!</v>
      </c>
      <c r="F578" s="231" t="e">
        <f t="shared" si="679"/>
        <v>#DIV/0!</v>
      </c>
      <c r="G578" s="231" t="e">
        <f t="shared" si="680"/>
        <v>#DIV/0!</v>
      </c>
      <c r="H578" s="231" t="e">
        <f t="shared" si="686"/>
        <v>#DIV/0!</v>
      </c>
      <c r="I578" s="221" t="e">
        <f t="shared" si="687"/>
        <v>#DIV/0!</v>
      </c>
      <c r="J578" s="235" t="e">
        <f t="shared" si="688"/>
        <v>#DIV/0!</v>
      </c>
      <c r="K578" s="221" t="e">
        <f t="shared" si="689"/>
        <v>#DIV/0!</v>
      </c>
      <c r="L578" s="235" t="e">
        <f t="shared" si="690"/>
        <v>#DIV/0!</v>
      </c>
      <c r="M578" s="222" t="e">
        <f t="shared" si="684"/>
        <v>#DIV/0!</v>
      </c>
    </row>
    <row r="579" spans="2:13" ht="18" hidden="1" outlineLevel="1">
      <c r="B579" s="230" t="s">
        <v>191</v>
      </c>
      <c r="C579" s="231">
        <f t="shared" si="619"/>
        <v>0</v>
      </c>
      <c r="D579" s="231"/>
      <c r="E579" s="231" t="e">
        <f t="shared" si="685"/>
        <v>#DIV/0!</v>
      </c>
      <c r="F579" s="231" t="e">
        <f t="shared" si="679"/>
        <v>#DIV/0!</v>
      </c>
      <c r="G579" s="231" t="e">
        <f t="shared" si="680"/>
        <v>#DIV/0!</v>
      </c>
      <c r="H579" s="231" t="e">
        <f t="shared" si="686"/>
        <v>#DIV/0!</v>
      </c>
      <c r="I579" s="221" t="e">
        <f t="shared" si="687"/>
        <v>#DIV/0!</v>
      </c>
      <c r="J579" s="235" t="e">
        <f t="shared" si="688"/>
        <v>#DIV/0!</v>
      </c>
      <c r="K579" s="221" t="e">
        <f t="shared" si="689"/>
        <v>#DIV/0!</v>
      </c>
      <c r="L579" s="235" t="e">
        <f t="shared" si="690"/>
        <v>#DIV/0!</v>
      </c>
      <c r="M579" s="222" t="e">
        <f t="shared" si="684"/>
        <v>#DIV/0!</v>
      </c>
    </row>
    <row r="580" spans="2:13" ht="18" hidden="1" outlineLevel="1">
      <c r="B580" s="230" t="s">
        <v>192</v>
      </c>
      <c r="C580" s="231">
        <f t="shared" si="619"/>
        <v>0</v>
      </c>
      <c r="D580" s="231"/>
      <c r="E580" s="231" t="e">
        <f t="shared" si="685"/>
        <v>#DIV/0!</v>
      </c>
      <c r="F580" s="231" t="e">
        <f t="shared" si="679"/>
        <v>#DIV/0!</v>
      </c>
      <c r="G580" s="231" t="e">
        <f t="shared" si="680"/>
        <v>#DIV/0!</v>
      </c>
      <c r="H580" s="231" t="e">
        <f t="shared" si="686"/>
        <v>#DIV/0!</v>
      </c>
      <c r="I580" s="221" t="e">
        <f t="shared" si="687"/>
        <v>#DIV/0!</v>
      </c>
      <c r="J580" s="235" t="e">
        <f t="shared" si="688"/>
        <v>#DIV/0!</v>
      </c>
      <c r="K580" s="221" t="e">
        <f t="shared" si="689"/>
        <v>#DIV/0!</v>
      </c>
      <c r="L580" s="235" t="e">
        <f t="shared" si="690"/>
        <v>#DIV/0!</v>
      </c>
      <c r="M580" s="222" t="e">
        <f t="shared" si="684"/>
        <v>#DIV/0!</v>
      </c>
    </row>
    <row r="581" spans="2:13" ht="18" hidden="1" outlineLevel="1">
      <c r="B581" s="230" t="s">
        <v>193</v>
      </c>
      <c r="C581" s="231">
        <f t="shared" si="619"/>
        <v>0</v>
      </c>
      <c r="D581" s="231"/>
      <c r="E581" s="231" t="e">
        <f t="shared" si="685"/>
        <v>#DIV/0!</v>
      </c>
      <c r="F581" s="231" t="e">
        <f t="shared" si="679"/>
        <v>#DIV/0!</v>
      </c>
      <c r="G581" s="231" t="e">
        <f t="shared" si="680"/>
        <v>#DIV/0!</v>
      </c>
      <c r="H581" s="231" t="e">
        <f t="shared" si="686"/>
        <v>#DIV/0!</v>
      </c>
      <c r="I581" s="221" t="e">
        <f t="shared" si="687"/>
        <v>#DIV/0!</v>
      </c>
      <c r="J581" s="235" t="e">
        <f t="shared" si="688"/>
        <v>#DIV/0!</v>
      </c>
      <c r="K581" s="221" t="e">
        <f t="shared" si="689"/>
        <v>#DIV/0!</v>
      </c>
      <c r="L581" s="235" t="e">
        <f t="shared" si="690"/>
        <v>#DIV/0!</v>
      </c>
      <c r="M581" s="222" t="e">
        <f t="shared" si="684"/>
        <v>#DIV/0!</v>
      </c>
    </row>
    <row r="582" spans="2:13" s="223" customFormat="1" ht="41.55" customHeight="1" collapsed="1">
      <c r="B582" s="228">
        <v>45</v>
      </c>
      <c r="C582" s="229">
        <f t="shared" si="661"/>
        <v>0</v>
      </c>
      <c r="D582" s="229">
        <f t="shared" si="661"/>
        <v>0</v>
      </c>
      <c r="E582" s="229" t="e">
        <f t="shared" si="661"/>
        <v>#DIV/0!</v>
      </c>
      <c r="F582" s="229" t="e">
        <f t="shared" si="661"/>
        <v>#DIV/0!</v>
      </c>
      <c r="G582" s="229" t="e">
        <f t="shared" si="661"/>
        <v>#DIV/0!</v>
      </c>
      <c r="H582" s="229" t="e">
        <f t="shared" ref="H582:I582" si="691">H594</f>
        <v>#DIV/0!</v>
      </c>
      <c r="I582" s="224" t="e">
        <f t="shared" si="691"/>
        <v>#DIV/0!</v>
      </c>
      <c r="J582" s="234"/>
      <c r="K582" s="224" t="e">
        <f t="shared" ref="K582:K634" si="692">K594</f>
        <v>#DIV/0!</v>
      </c>
      <c r="L582" s="234"/>
    </row>
    <row r="583" spans="2:13" ht="18" hidden="1" outlineLevel="1">
      <c r="B583" s="230" t="s">
        <v>182</v>
      </c>
      <c r="C583" s="231">
        <f t="shared" ref="C583:C646" si="693">$C$7-($C$7*$E$7)</f>
        <v>0</v>
      </c>
      <c r="D583" s="231"/>
      <c r="E583" s="231" t="e">
        <f t="shared" ref="E583" si="694">H581*($H$5/12)</f>
        <v>#DIV/0!</v>
      </c>
      <c r="F583" s="231">
        <f t="shared" ref="F583:F594" si="695">D583*L583*$G$7</f>
        <v>0</v>
      </c>
      <c r="G583" s="231">
        <f t="shared" ref="G583:G594" si="696">D583*L583*17.2%</f>
        <v>0</v>
      </c>
      <c r="H583" s="231" t="e">
        <f t="shared" ref="H583" si="697">I583+K583</f>
        <v>#DIV/0!</v>
      </c>
      <c r="I583" s="221" t="e">
        <f t="shared" ref="I583" si="698">C583+I581</f>
        <v>#DIV/0!</v>
      </c>
      <c r="K583" s="221" t="e">
        <f t="shared" ref="K583" si="699">E583+K581</f>
        <v>#DIV/0!</v>
      </c>
      <c r="M583" s="222" t="e">
        <f t="shared" ref="M583:M594" si="700">I583+K583</f>
        <v>#DIV/0!</v>
      </c>
    </row>
    <row r="584" spans="2:13" ht="18" hidden="1" outlineLevel="1">
      <c r="B584" s="230" t="s">
        <v>183</v>
      </c>
      <c r="C584" s="231">
        <f t="shared" si="693"/>
        <v>0</v>
      </c>
      <c r="D584" s="231"/>
      <c r="E584" s="231" t="e">
        <f t="shared" ref="E584:E594" si="701">H583*($H$5/12)</f>
        <v>#DIV/0!</v>
      </c>
      <c r="F584" s="231" t="e">
        <f t="shared" si="695"/>
        <v>#DIV/0!</v>
      </c>
      <c r="G584" s="231" t="e">
        <f t="shared" si="696"/>
        <v>#DIV/0!</v>
      </c>
      <c r="H584" s="231" t="e">
        <f t="shared" ref="H584:H594" si="702">I584+K584-F584-G584</f>
        <v>#DIV/0!</v>
      </c>
      <c r="I584" s="221" t="e">
        <f t="shared" ref="I584:I594" si="703">I583+C584-(D584*J583)</f>
        <v>#DIV/0!</v>
      </c>
      <c r="J584" s="235" t="e">
        <f t="shared" ref="J584:J594" si="704">I584/M584</f>
        <v>#DIV/0!</v>
      </c>
      <c r="K584" s="221" t="e">
        <f t="shared" ref="K584:K594" si="705">K583+E584-(D584*L583)</f>
        <v>#DIV/0!</v>
      </c>
      <c r="L584" s="235" t="e">
        <f t="shared" ref="L584:L594" si="706">K584/M584</f>
        <v>#DIV/0!</v>
      </c>
      <c r="M584" s="222" t="e">
        <f t="shared" si="700"/>
        <v>#DIV/0!</v>
      </c>
    </row>
    <row r="585" spans="2:13" ht="18" hidden="1" outlineLevel="1">
      <c r="B585" s="230" t="s">
        <v>184</v>
      </c>
      <c r="C585" s="231">
        <f t="shared" si="693"/>
        <v>0</v>
      </c>
      <c r="D585" s="231"/>
      <c r="E585" s="231" t="e">
        <f t="shared" si="701"/>
        <v>#DIV/0!</v>
      </c>
      <c r="F585" s="231" t="e">
        <f t="shared" si="695"/>
        <v>#DIV/0!</v>
      </c>
      <c r="G585" s="231" t="e">
        <f t="shared" si="696"/>
        <v>#DIV/0!</v>
      </c>
      <c r="H585" s="231" t="e">
        <f t="shared" si="702"/>
        <v>#DIV/0!</v>
      </c>
      <c r="I585" s="221" t="e">
        <f t="shared" si="703"/>
        <v>#DIV/0!</v>
      </c>
      <c r="J585" s="235" t="e">
        <f t="shared" si="704"/>
        <v>#DIV/0!</v>
      </c>
      <c r="K585" s="221" t="e">
        <f t="shared" si="705"/>
        <v>#DIV/0!</v>
      </c>
      <c r="L585" s="235" t="e">
        <f t="shared" si="706"/>
        <v>#DIV/0!</v>
      </c>
      <c r="M585" s="222" t="e">
        <f t="shared" si="700"/>
        <v>#DIV/0!</v>
      </c>
    </row>
    <row r="586" spans="2:13" ht="18" hidden="1" outlineLevel="1">
      <c r="B586" s="230" t="s">
        <v>185</v>
      </c>
      <c r="C586" s="231">
        <f t="shared" si="693"/>
        <v>0</v>
      </c>
      <c r="D586" s="231"/>
      <c r="E586" s="231" t="e">
        <f t="shared" si="701"/>
        <v>#DIV/0!</v>
      </c>
      <c r="F586" s="231" t="e">
        <f t="shared" si="695"/>
        <v>#DIV/0!</v>
      </c>
      <c r="G586" s="231" t="e">
        <f t="shared" si="696"/>
        <v>#DIV/0!</v>
      </c>
      <c r="H586" s="231" t="e">
        <f t="shared" si="702"/>
        <v>#DIV/0!</v>
      </c>
      <c r="I586" s="221" t="e">
        <f t="shared" si="703"/>
        <v>#DIV/0!</v>
      </c>
      <c r="J586" s="235" t="e">
        <f t="shared" si="704"/>
        <v>#DIV/0!</v>
      </c>
      <c r="K586" s="221" t="e">
        <f t="shared" si="705"/>
        <v>#DIV/0!</v>
      </c>
      <c r="L586" s="235" t="e">
        <f t="shared" si="706"/>
        <v>#DIV/0!</v>
      </c>
      <c r="M586" s="222" t="e">
        <f t="shared" si="700"/>
        <v>#DIV/0!</v>
      </c>
    </row>
    <row r="587" spans="2:13" ht="18" hidden="1" outlineLevel="1">
      <c r="B587" s="230" t="s">
        <v>186</v>
      </c>
      <c r="C587" s="231">
        <f t="shared" si="693"/>
        <v>0</v>
      </c>
      <c r="D587" s="231"/>
      <c r="E587" s="231" t="e">
        <f t="shared" si="701"/>
        <v>#DIV/0!</v>
      </c>
      <c r="F587" s="231" t="e">
        <f t="shared" si="695"/>
        <v>#DIV/0!</v>
      </c>
      <c r="G587" s="231" t="e">
        <f t="shared" si="696"/>
        <v>#DIV/0!</v>
      </c>
      <c r="H587" s="231" t="e">
        <f t="shared" si="702"/>
        <v>#DIV/0!</v>
      </c>
      <c r="I587" s="221" t="e">
        <f t="shared" si="703"/>
        <v>#DIV/0!</v>
      </c>
      <c r="J587" s="235" t="e">
        <f t="shared" si="704"/>
        <v>#DIV/0!</v>
      </c>
      <c r="K587" s="221" t="e">
        <f t="shared" si="705"/>
        <v>#DIV/0!</v>
      </c>
      <c r="L587" s="235" t="e">
        <f t="shared" si="706"/>
        <v>#DIV/0!</v>
      </c>
      <c r="M587" s="222" t="e">
        <f t="shared" si="700"/>
        <v>#DIV/0!</v>
      </c>
    </row>
    <row r="588" spans="2:13" ht="18" hidden="1" outlineLevel="1">
      <c r="B588" s="230" t="s">
        <v>187</v>
      </c>
      <c r="C588" s="231">
        <f t="shared" si="693"/>
        <v>0</v>
      </c>
      <c r="D588" s="231"/>
      <c r="E588" s="231" t="e">
        <f t="shared" si="701"/>
        <v>#DIV/0!</v>
      </c>
      <c r="F588" s="231" t="e">
        <f t="shared" si="695"/>
        <v>#DIV/0!</v>
      </c>
      <c r="G588" s="231" t="e">
        <f t="shared" si="696"/>
        <v>#DIV/0!</v>
      </c>
      <c r="H588" s="231" t="e">
        <f t="shared" si="702"/>
        <v>#DIV/0!</v>
      </c>
      <c r="I588" s="221" t="e">
        <f t="shared" si="703"/>
        <v>#DIV/0!</v>
      </c>
      <c r="J588" s="235" t="e">
        <f t="shared" si="704"/>
        <v>#DIV/0!</v>
      </c>
      <c r="K588" s="221" t="e">
        <f t="shared" si="705"/>
        <v>#DIV/0!</v>
      </c>
      <c r="L588" s="235" t="e">
        <f t="shared" si="706"/>
        <v>#DIV/0!</v>
      </c>
      <c r="M588" s="222" t="e">
        <f t="shared" si="700"/>
        <v>#DIV/0!</v>
      </c>
    </row>
    <row r="589" spans="2:13" ht="18" hidden="1" outlineLevel="1">
      <c r="B589" s="230" t="s">
        <v>188</v>
      </c>
      <c r="C589" s="231">
        <f t="shared" si="693"/>
        <v>0</v>
      </c>
      <c r="D589" s="231"/>
      <c r="E589" s="231" t="e">
        <f t="shared" si="701"/>
        <v>#DIV/0!</v>
      </c>
      <c r="F589" s="231" t="e">
        <f t="shared" si="695"/>
        <v>#DIV/0!</v>
      </c>
      <c r="G589" s="231" t="e">
        <f t="shared" si="696"/>
        <v>#DIV/0!</v>
      </c>
      <c r="H589" s="231" t="e">
        <f t="shared" si="702"/>
        <v>#DIV/0!</v>
      </c>
      <c r="I589" s="221" t="e">
        <f t="shared" si="703"/>
        <v>#DIV/0!</v>
      </c>
      <c r="J589" s="235" t="e">
        <f t="shared" si="704"/>
        <v>#DIV/0!</v>
      </c>
      <c r="K589" s="221" t="e">
        <f t="shared" si="705"/>
        <v>#DIV/0!</v>
      </c>
      <c r="L589" s="235" t="e">
        <f t="shared" si="706"/>
        <v>#DIV/0!</v>
      </c>
      <c r="M589" s="222" t="e">
        <f t="shared" si="700"/>
        <v>#DIV/0!</v>
      </c>
    </row>
    <row r="590" spans="2:13" ht="18" hidden="1" outlineLevel="1">
      <c r="B590" s="230" t="s">
        <v>189</v>
      </c>
      <c r="C590" s="231">
        <f t="shared" si="693"/>
        <v>0</v>
      </c>
      <c r="D590" s="231"/>
      <c r="E590" s="231" t="e">
        <f t="shared" si="701"/>
        <v>#DIV/0!</v>
      </c>
      <c r="F590" s="231" t="e">
        <f t="shared" si="695"/>
        <v>#DIV/0!</v>
      </c>
      <c r="G590" s="231" t="e">
        <f t="shared" si="696"/>
        <v>#DIV/0!</v>
      </c>
      <c r="H590" s="231" t="e">
        <f t="shared" si="702"/>
        <v>#DIV/0!</v>
      </c>
      <c r="I590" s="221" t="e">
        <f t="shared" si="703"/>
        <v>#DIV/0!</v>
      </c>
      <c r="J590" s="235" t="e">
        <f t="shared" si="704"/>
        <v>#DIV/0!</v>
      </c>
      <c r="K590" s="221" t="e">
        <f t="shared" si="705"/>
        <v>#DIV/0!</v>
      </c>
      <c r="L590" s="235" t="e">
        <f t="shared" si="706"/>
        <v>#DIV/0!</v>
      </c>
      <c r="M590" s="222" t="e">
        <f t="shared" si="700"/>
        <v>#DIV/0!</v>
      </c>
    </row>
    <row r="591" spans="2:13" ht="18" hidden="1" outlineLevel="1">
      <c r="B591" s="230" t="s">
        <v>190</v>
      </c>
      <c r="C591" s="231">
        <f t="shared" si="693"/>
        <v>0</v>
      </c>
      <c r="D591" s="231"/>
      <c r="E591" s="231" t="e">
        <f t="shared" si="701"/>
        <v>#DIV/0!</v>
      </c>
      <c r="F591" s="231" t="e">
        <f t="shared" si="695"/>
        <v>#DIV/0!</v>
      </c>
      <c r="G591" s="231" t="e">
        <f t="shared" si="696"/>
        <v>#DIV/0!</v>
      </c>
      <c r="H591" s="231" t="e">
        <f t="shared" si="702"/>
        <v>#DIV/0!</v>
      </c>
      <c r="I591" s="221" t="e">
        <f t="shared" si="703"/>
        <v>#DIV/0!</v>
      </c>
      <c r="J591" s="235" t="e">
        <f t="shared" si="704"/>
        <v>#DIV/0!</v>
      </c>
      <c r="K591" s="221" t="e">
        <f t="shared" si="705"/>
        <v>#DIV/0!</v>
      </c>
      <c r="L591" s="235" t="e">
        <f t="shared" si="706"/>
        <v>#DIV/0!</v>
      </c>
      <c r="M591" s="222" t="e">
        <f t="shared" si="700"/>
        <v>#DIV/0!</v>
      </c>
    </row>
    <row r="592" spans="2:13" ht="18" hidden="1" outlineLevel="1">
      <c r="B592" s="230" t="s">
        <v>191</v>
      </c>
      <c r="C592" s="231">
        <f t="shared" si="693"/>
        <v>0</v>
      </c>
      <c r="D592" s="231"/>
      <c r="E592" s="231" t="e">
        <f t="shared" si="701"/>
        <v>#DIV/0!</v>
      </c>
      <c r="F592" s="231" t="e">
        <f t="shared" si="695"/>
        <v>#DIV/0!</v>
      </c>
      <c r="G592" s="231" t="e">
        <f t="shared" si="696"/>
        <v>#DIV/0!</v>
      </c>
      <c r="H592" s="231" t="e">
        <f t="shared" si="702"/>
        <v>#DIV/0!</v>
      </c>
      <c r="I592" s="221" t="e">
        <f t="shared" si="703"/>
        <v>#DIV/0!</v>
      </c>
      <c r="J592" s="235" t="e">
        <f t="shared" si="704"/>
        <v>#DIV/0!</v>
      </c>
      <c r="K592" s="221" t="e">
        <f t="shared" si="705"/>
        <v>#DIV/0!</v>
      </c>
      <c r="L592" s="235" t="e">
        <f t="shared" si="706"/>
        <v>#DIV/0!</v>
      </c>
      <c r="M592" s="222" t="e">
        <f t="shared" si="700"/>
        <v>#DIV/0!</v>
      </c>
    </row>
    <row r="593" spans="2:13" ht="18" hidden="1" outlineLevel="1">
      <c r="B593" s="230" t="s">
        <v>192</v>
      </c>
      <c r="C593" s="231">
        <f t="shared" si="693"/>
        <v>0</v>
      </c>
      <c r="D593" s="231"/>
      <c r="E593" s="231" t="e">
        <f t="shared" si="701"/>
        <v>#DIV/0!</v>
      </c>
      <c r="F593" s="231" t="e">
        <f t="shared" si="695"/>
        <v>#DIV/0!</v>
      </c>
      <c r="G593" s="231" t="e">
        <f t="shared" si="696"/>
        <v>#DIV/0!</v>
      </c>
      <c r="H593" s="231" t="e">
        <f t="shared" si="702"/>
        <v>#DIV/0!</v>
      </c>
      <c r="I593" s="221" t="e">
        <f t="shared" si="703"/>
        <v>#DIV/0!</v>
      </c>
      <c r="J593" s="235" t="e">
        <f t="shared" si="704"/>
        <v>#DIV/0!</v>
      </c>
      <c r="K593" s="221" t="e">
        <f t="shared" si="705"/>
        <v>#DIV/0!</v>
      </c>
      <c r="L593" s="235" t="e">
        <f t="shared" si="706"/>
        <v>#DIV/0!</v>
      </c>
      <c r="M593" s="222" t="e">
        <f t="shared" si="700"/>
        <v>#DIV/0!</v>
      </c>
    </row>
    <row r="594" spans="2:13" ht="18" hidden="1" outlineLevel="1">
      <c r="B594" s="230" t="s">
        <v>193</v>
      </c>
      <c r="C594" s="231">
        <f t="shared" si="693"/>
        <v>0</v>
      </c>
      <c r="D594" s="231"/>
      <c r="E594" s="231" t="e">
        <f t="shared" si="701"/>
        <v>#DIV/0!</v>
      </c>
      <c r="F594" s="231" t="e">
        <f t="shared" si="695"/>
        <v>#DIV/0!</v>
      </c>
      <c r="G594" s="231" t="e">
        <f t="shared" si="696"/>
        <v>#DIV/0!</v>
      </c>
      <c r="H594" s="231" t="e">
        <f t="shared" si="702"/>
        <v>#DIV/0!</v>
      </c>
      <c r="I594" s="221" t="e">
        <f t="shared" si="703"/>
        <v>#DIV/0!</v>
      </c>
      <c r="J594" s="235" t="e">
        <f t="shared" si="704"/>
        <v>#DIV/0!</v>
      </c>
      <c r="K594" s="221" t="e">
        <f t="shared" si="705"/>
        <v>#DIV/0!</v>
      </c>
      <c r="L594" s="235" t="e">
        <f t="shared" si="706"/>
        <v>#DIV/0!</v>
      </c>
      <c r="M594" s="222" t="e">
        <f t="shared" si="700"/>
        <v>#DIV/0!</v>
      </c>
    </row>
    <row r="595" spans="2:13" s="223" customFormat="1" ht="41.55" customHeight="1" collapsed="1">
      <c r="B595" s="228">
        <v>46</v>
      </c>
      <c r="C595" s="229">
        <f t="shared" si="676"/>
        <v>0</v>
      </c>
      <c r="D595" s="229">
        <f t="shared" si="676"/>
        <v>0</v>
      </c>
      <c r="E595" s="229" t="e">
        <f t="shared" si="676"/>
        <v>#DIV/0!</v>
      </c>
      <c r="F595" s="229" t="e">
        <f t="shared" si="676"/>
        <v>#DIV/0!</v>
      </c>
      <c r="G595" s="229" t="e">
        <f t="shared" si="676"/>
        <v>#DIV/0!</v>
      </c>
      <c r="H595" s="229" t="e">
        <f t="shared" ref="H595:I595" si="707">H607</f>
        <v>#DIV/0!</v>
      </c>
      <c r="I595" s="224" t="e">
        <f t="shared" si="707"/>
        <v>#DIV/0!</v>
      </c>
      <c r="J595" s="234"/>
      <c r="K595" s="224" t="e">
        <f t="shared" ref="K595:K647" si="708">K607</f>
        <v>#DIV/0!</v>
      </c>
      <c r="L595" s="234"/>
    </row>
    <row r="596" spans="2:13" ht="18" hidden="1" outlineLevel="1">
      <c r="B596" s="230" t="s">
        <v>182</v>
      </c>
      <c r="C596" s="231">
        <f t="shared" ref="C596:C659" si="709">$C$7-($C$7*$E$7)</f>
        <v>0</v>
      </c>
      <c r="D596" s="231"/>
      <c r="E596" s="231" t="e">
        <f t="shared" ref="E596" si="710">H594*($H$5/12)</f>
        <v>#DIV/0!</v>
      </c>
      <c r="F596" s="231">
        <f t="shared" ref="F596:F607" si="711">D596*L596*$G$7</f>
        <v>0</v>
      </c>
      <c r="G596" s="231">
        <f t="shared" ref="G596:G607" si="712">D596*L596*17.2%</f>
        <v>0</v>
      </c>
      <c r="H596" s="231" t="e">
        <f t="shared" ref="H596" si="713">I596+K596</f>
        <v>#DIV/0!</v>
      </c>
      <c r="I596" s="221" t="e">
        <f t="shared" ref="I596" si="714">C596+I594</f>
        <v>#DIV/0!</v>
      </c>
      <c r="K596" s="221" t="e">
        <f t="shared" ref="K596" si="715">E596+K594</f>
        <v>#DIV/0!</v>
      </c>
      <c r="M596" s="222" t="e">
        <f t="shared" ref="M596:M607" si="716">I596+K596</f>
        <v>#DIV/0!</v>
      </c>
    </row>
    <row r="597" spans="2:13" ht="18" hidden="1" outlineLevel="1">
      <c r="B597" s="230" t="s">
        <v>183</v>
      </c>
      <c r="C597" s="231">
        <f t="shared" si="709"/>
        <v>0</v>
      </c>
      <c r="D597" s="231"/>
      <c r="E597" s="231" t="e">
        <f t="shared" ref="E597:E607" si="717">H596*($H$5/12)</f>
        <v>#DIV/0!</v>
      </c>
      <c r="F597" s="231" t="e">
        <f t="shared" si="711"/>
        <v>#DIV/0!</v>
      </c>
      <c r="G597" s="231" t="e">
        <f t="shared" si="712"/>
        <v>#DIV/0!</v>
      </c>
      <c r="H597" s="231" t="e">
        <f t="shared" ref="H597:H607" si="718">I597+K597-F597-G597</f>
        <v>#DIV/0!</v>
      </c>
      <c r="I597" s="221" t="e">
        <f t="shared" ref="I597:I607" si="719">I596+C597-(D597*J596)</f>
        <v>#DIV/0!</v>
      </c>
      <c r="J597" s="235" t="e">
        <f t="shared" ref="J597:J607" si="720">I597/M597</f>
        <v>#DIV/0!</v>
      </c>
      <c r="K597" s="221" t="e">
        <f t="shared" ref="K597:K607" si="721">K596+E597-(D597*L596)</f>
        <v>#DIV/0!</v>
      </c>
      <c r="L597" s="235" t="e">
        <f t="shared" ref="L597:L607" si="722">K597/M597</f>
        <v>#DIV/0!</v>
      </c>
      <c r="M597" s="222" t="e">
        <f t="shared" si="716"/>
        <v>#DIV/0!</v>
      </c>
    </row>
    <row r="598" spans="2:13" ht="18" hidden="1" outlineLevel="1">
      <c r="B598" s="230" t="s">
        <v>184</v>
      </c>
      <c r="C598" s="231">
        <f t="shared" si="709"/>
        <v>0</v>
      </c>
      <c r="D598" s="231"/>
      <c r="E598" s="231" t="e">
        <f t="shared" si="717"/>
        <v>#DIV/0!</v>
      </c>
      <c r="F598" s="231" t="e">
        <f t="shared" si="711"/>
        <v>#DIV/0!</v>
      </c>
      <c r="G598" s="231" t="e">
        <f t="shared" si="712"/>
        <v>#DIV/0!</v>
      </c>
      <c r="H598" s="231" t="e">
        <f t="shared" si="718"/>
        <v>#DIV/0!</v>
      </c>
      <c r="I598" s="221" t="e">
        <f t="shared" si="719"/>
        <v>#DIV/0!</v>
      </c>
      <c r="J598" s="235" t="e">
        <f t="shared" si="720"/>
        <v>#DIV/0!</v>
      </c>
      <c r="K598" s="221" t="e">
        <f t="shared" si="721"/>
        <v>#DIV/0!</v>
      </c>
      <c r="L598" s="235" t="e">
        <f t="shared" si="722"/>
        <v>#DIV/0!</v>
      </c>
      <c r="M598" s="222" t="e">
        <f t="shared" si="716"/>
        <v>#DIV/0!</v>
      </c>
    </row>
    <row r="599" spans="2:13" ht="18" hidden="1" outlineLevel="1">
      <c r="B599" s="230" t="s">
        <v>185</v>
      </c>
      <c r="C599" s="231">
        <f t="shared" si="709"/>
        <v>0</v>
      </c>
      <c r="D599" s="231"/>
      <c r="E599" s="231" t="e">
        <f t="shared" si="717"/>
        <v>#DIV/0!</v>
      </c>
      <c r="F599" s="231" t="e">
        <f t="shared" si="711"/>
        <v>#DIV/0!</v>
      </c>
      <c r="G599" s="231" t="e">
        <f t="shared" si="712"/>
        <v>#DIV/0!</v>
      </c>
      <c r="H599" s="231" t="e">
        <f t="shared" si="718"/>
        <v>#DIV/0!</v>
      </c>
      <c r="I599" s="221" t="e">
        <f t="shared" si="719"/>
        <v>#DIV/0!</v>
      </c>
      <c r="J599" s="235" t="e">
        <f t="shared" si="720"/>
        <v>#DIV/0!</v>
      </c>
      <c r="K599" s="221" t="e">
        <f t="shared" si="721"/>
        <v>#DIV/0!</v>
      </c>
      <c r="L599" s="235" t="e">
        <f t="shared" si="722"/>
        <v>#DIV/0!</v>
      </c>
      <c r="M599" s="222" t="e">
        <f t="shared" si="716"/>
        <v>#DIV/0!</v>
      </c>
    </row>
    <row r="600" spans="2:13" ht="18" hidden="1" outlineLevel="1">
      <c r="B600" s="230" t="s">
        <v>186</v>
      </c>
      <c r="C600" s="231">
        <f t="shared" si="709"/>
        <v>0</v>
      </c>
      <c r="D600" s="231"/>
      <c r="E600" s="231" t="e">
        <f t="shared" si="717"/>
        <v>#DIV/0!</v>
      </c>
      <c r="F600" s="231" t="e">
        <f t="shared" si="711"/>
        <v>#DIV/0!</v>
      </c>
      <c r="G600" s="231" t="e">
        <f t="shared" si="712"/>
        <v>#DIV/0!</v>
      </c>
      <c r="H600" s="231" t="e">
        <f t="shared" si="718"/>
        <v>#DIV/0!</v>
      </c>
      <c r="I600" s="221" t="e">
        <f t="shared" si="719"/>
        <v>#DIV/0!</v>
      </c>
      <c r="J600" s="235" t="e">
        <f t="shared" si="720"/>
        <v>#DIV/0!</v>
      </c>
      <c r="K600" s="221" t="e">
        <f t="shared" si="721"/>
        <v>#DIV/0!</v>
      </c>
      <c r="L600" s="235" t="e">
        <f t="shared" si="722"/>
        <v>#DIV/0!</v>
      </c>
      <c r="M600" s="222" t="e">
        <f t="shared" si="716"/>
        <v>#DIV/0!</v>
      </c>
    </row>
    <row r="601" spans="2:13" ht="18" hidden="1" outlineLevel="1">
      <c r="B601" s="230" t="s">
        <v>187</v>
      </c>
      <c r="C601" s="231">
        <f t="shared" si="709"/>
        <v>0</v>
      </c>
      <c r="D601" s="231"/>
      <c r="E601" s="231" t="e">
        <f t="shared" si="717"/>
        <v>#DIV/0!</v>
      </c>
      <c r="F601" s="231" t="e">
        <f t="shared" si="711"/>
        <v>#DIV/0!</v>
      </c>
      <c r="G601" s="231" t="e">
        <f t="shared" si="712"/>
        <v>#DIV/0!</v>
      </c>
      <c r="H601" s="231" t="e">
        <f t="shared" si="718"/>
        <v>#DIV/0!</v>
      </c>
      <c r="I601" s="221" t="e">
        <f t="shared" si="719"/>
        <v>#DIV/0!</v>
      </c>
      <c r="J601" s="235" t="e">
        <f t="shared" si="720"/>
        <v>#DIV/0!</v>
      </c>
      <c r="K601" s="221" t="e">
        <f t="shared" si="721"/>
        <v>#DIV/0!</v>
      </c>
      <c r="L601" s="235" t="e">
        <f t="shared" si="722"/>
        <v>#DIV/0!</v>
      </c>
      <c r="M601" s="222" t="e">
        <f t="shared" si="716"/>
        <v>#DIV/0!</v>
      </c>
    </row>
    <row r="602" spans="2:13" ht="18" hidden="1" outlineLevel="1">
      <c r="B602" s="230" t="s">
        <v>188</v>
      </c>
      <c r="C602" s="231">
        <f t="shared" si="709"/>
        <v>0</v>
      </c>
      <c r="D602" s="231"/>
      <c r="E602" s="231" t="e">
        <f t="shared" si="717"/>
        <v>#DIV/0!</v>
      </c>
      <c r="F602" s="231" t="e">
        <f t="shared" si="711"/>
        <v>#DIV/0!</v>
      </c>
      <c r="G602" s="231" t="e">
        <f t="shared" si="712"/>
        <v>#DIV/0!</v>
      </c>
      <c r="H602" s="231" t="e">
        <f t="shared" si="718"/>
        <v>#DIV/0!</v>
      </c>
      <c r="I602" s="221" t="e">
        <f t="shared" si="719"/>
        <v>#DIV/0!</v>
      </c>
      <c r="J602" s="235" t="e">
        <f t="shared" si="720"/>
        <v>#DIV/0!</v>
      </c>
      <c r="K602" s="221" t="e">
        <f t="shared" si="721"/>
        <v>#DIV/0!</v>
      </c>
      <c r="L602" s="235" t="e">
        <f t="shared" si="722"/>
        <v>#DIV/0!</v>
      </c>
      <c r="M602" s="222" t="e">
        <f t="shared" si="716"/>
        <v>#DIV/0!</v>
      </c>
    </row>
    <row r="603" spans="2:13" ht="18" hidden="1" outlineLevel="1">
      <c r="B603" s="230" t="s">
        <v>189</v>
      </c>
      <c r="C603" s="231">
        <f t="shared" si="709"/>
        <v>0</v>
      </c>
      <c r="D603" s="231"/>
      <c r="E603" s="231" t="e">
        <f t="shared" si="717"/>
        <v>#DIV/0!</v>
      </c>
      <c r="F603" s="231" t="e">
        <f t="shared" si="711"/>
        <v>#DIV/0!</v>
      </c>
      <c r="G603" s="231" t="e">
        <f t="shared" si="712"/>
        <v>#DIV/0!</v>
      </c>
      <c r="H603" s="231" t="e">
        <f t="shared" si="718"/>
        <v>#DIV/0!</v>
      </c>
      <c r="I603" s="221" t="e">
        <f t="shared" si="719"/>
        <v>#DIV/0!</v>
      </c>
      <c r="J603" s="235" t="e">
        <f t="shared" si="720"/>
        <v>#DIV/0!</v>
      </c>
      <c r="K603" s="221" t="e">
        <f t="shared" si="721"/>
        <v>#DIV/0!</v>
      </c>
      <c r="L603" s="235" t="e">
        <f t="shared" si="722"/>
        <v>#DIV/0!</v>
      </c>
      <c r="M603" s="222" t="e">
        <f t="shared" si="716"/>
        <v>#DIV/0!</v>
      </c>
    </row>
    <row r="604" spans="2:13" ht="18" hidden="1" outlineLevel="1">
      <c r="B604" s="230" t="s">
        <v>190</v>
      </c>
      <c r="C604" s="231">
        <f t="shared" si="709"/>
        <v>0</v>
      </c>
      <c r="D604" s="231"/>
      <c r="E604" s="231" t="e">
        <f t="shared" si="717"/>
        <v>#DIV/0!</v>
      </c>
      <c r="F604" s="231" t="e">
        <f t="shared" si="711"/>
        <v>#DIV/0!</v>
      </c>
      <c r="G604" s="231" t="e">
        <f t="shared" si="712"/>
        <v>#DIV/0!</v>
      </c>
      <c r="H604" s="231" t="e">
        <f t="shared" si="718"/>
        <v>#DIV/0!</v>
      </c>
      <c r="I604" s="221" t="e">
        <f t="shared" si="719"/>
        <v>#DIV/0!</v>
      </c>
      <c r="J604" s="235" t="e">
        <f t="shared" si="720"/>
        <v>#DIV/0!</v>
      </c>
      <c r="K604" s="221" t="e">
        <f t="shared" si="721"/>
        <v>#DIV/0!</v>
      </c>
      <c r="L604" s="235" t="e">
        <f t="shared" si="722"/>
        <v>#DIV/0!</v>
      </c>
      <c r="M604" s="222" t="e">
        <f t="shared" si="716"/>
        <v>#DIV/0!</v>
      </c>
    </row>
    <row r="605" spans="2:13" ht="18" hidden="1" outlineLevel="1">
      <c r="B605" s="230" t="s">
        <v>191</v>
      </c>
      <c r="C605" s="231">
        <f t="shared" si="709"/>
        <v>0</v>
      </c>
      <c r="D605" s="231"/>
      <c r="E605" s="231" t="e">
        <f t="shared" si="717"/>
        <v>#DIV/0!</v>
      </c>
      <c r="F605" s="231" t="e">
        <f t="shared" si="711"/>
        <v>#DIV/0!</v>
      </c>
      <c r="G605" s="231" t="e">
        <f t="shared" si="712"/>
        <v>#DIV/0!</v>
      </c>
      <c r="H605" s="231" t="e">
        <f t="shared" si="718"/>
        <v>#DIV/0!</v>
      </c>
      <c r="I605" s="221" t="e">
        <f t="shared" si="719"/>
        <v>#DIV/0!</v>
      </c>
      <c r="J605" s="235" t="e">
        <f t="shared" si="720"/>
        <v>#DIV/0!</v>
      </c>
      <c r="K605" s="221" t="e">
        <f t="shared" si="721"/>
        <v>#DIV/0!</v>
      </c>
      <c r="L605" s="235" t="e">
        <f t="shared" si="722"/>
        <v>#DIV/0!</v>
      </c>
      <c r="M605" s="222" t="e">
        <f t="shared" si="716"/>
        <v>#DIV/0!</v>
      </c>
    </row>
    <row r="606" spans="2:13" ht="18" hidden="1" outlineLevel="1">
      <c r="B606" s="230" t="s">
        <v>192</v>
      </c>
      <c r="C606" s="231">
        <f t="shared" si="709"/>
        <v>0</v>
      </c>
      <c r="D606" s="231"/>
      <c r="E606" s="231" t="e">
        <f t="shared" si="717"/>
        <v>#DIV/0!</v>
      </c>
      <c r="F606" s="231" t="e">
        <f t="shared" si="711"/>
        <v>#DIV/0!</v>
      </c>
      <c r="G606" s="231" t="e">
        <f t="shared" si="712"/>
        <v>#DIV/0!</v>
      </c>
      <c r="H606" s="231" t="e">
        <f t="shared" si="718"/>
        <v>#DIV/0!</v>
      </c>
      <c r="I606" s="221" t="e">
        <f t="shared" si="719"/>
        <v>#DIV/0!</v>
      </c>
      <c r="J606" s="235" t="e">
        <f t="shared" si="720"/>
        <v>#DIV/0!</v>
      </c>
      <c r="K606" s="221" t="e">
        <f t="shared" si="721"/>
        <v>#DIV/0!</v>
      </c>
      <c r="L606" s="235" t="e">
        <f t="shared" si="722"/>
        <v>#DIV/0!</v>
      </c>
      <c r="M606" s="222" t="e">
        <f t="shared" si="716"/>
        <v>#DIV/0!</v>
      </c>
    </row>
    <row r="607" spans="2:13" ht="18" hidden="1" outlineLevel="1">
      <c r="B607" s="230" t="s">
        <v>193</v>
      </c>
      <c r="C607" s="231">
        <f t="shared" si="709"/>
        <v>0</v>
      </c>
      <c r="D607" s="231"/>
      <c r="E607" s="231" t="e">
        <f t="shared" si="717"/>
        <v>#DIV/0!</v>
      </c>
      <c r="F607" s="231" t="e">
        <f t="shared" si="711"/>
        <v>#DIV/0!</v>
      </c>
      <c r="G607" s="231" t="e">
        <f t="shared" si="712"/>
        <v>#DIV/0!</v>
      </c>
      <c r="H607" s="231" t="e">
        <f t="shared" si="718"/>
        <v>#DIV/0!</v>
      </c>
      <c r="I607" s="221" t="e">
        <f t="shared" si="719"/>
        <v>#DIV/0!</v>
      </c>
      <c r="J607" s="235" t="e">
        <f t="shared" si="720"/>
        <v>#DIV/0!</v>
      </c>
      <c r="K607" s="221" t="e">
        <f t="shared" si="721"/>
        <v>#DIV/0!</v>
      </c>
      <c r="L607" s="235" t="e">
        <f t="shared" si="722"/>
        <v>#DIV/0!</v>
      </c>
      <c r="M607" s="222" t="e">
        <f t="shared" si="716"/>
        <v>#DIV/0!</v>
      </c>
    </row>
    <row r="608" spans="2:13" s="223" customFormat="1" ht="41.55" customHeight="1" collapsed="1">
      <c r="B608" s="228">
        <v>47</v>
      </c>
      <c r="C608" s="229">
        <f t="shared" ref="C608:G634" si="723">SUM(C609:C620)</f>
        <v>0</v>
      </c>
      <c r="D608" s="229">
        <f t="shared" si="723"/>
        <v>0</v>
      </c>
      <c r="E608" s="229" t="e">
        <f t="shared" si="723"/>
        <v>#DIV/0!</v>
      </c>
      <c r="F608" s="229" t="e">
        <f t="shared" si="723"/>
        <v>#DIV/0!</v>
      </c>
      <c r="G608" s="229" t="e">
        <f t="shared" si="723"/>
        <v>#DIV/0!</v>
      </c>
      <c r="H608" s="229" t="e">
        <f t="shared" ref="H608:I608" si="724">H620</f>
        <v>#DIV/0!</v>
      </c>
      <c r="I608" s="224" t="e">
        <f t="shared" si="724"/>
        <v>#DIV/0!</v>
      </c>
      <c r="J608" s="234"/>
      <c r="K608" s="224" t="e">
        <f t="shared" si="692"/>
        <v>#DIV/0!</v>
      </c>
      <c r="L608" s="234"/>
    </row>
    <row r="609" spans="2:13" ht="18" hidden="1" outlineLevel="1">
      <c r="B609" s="230" t="s">
        <v>182</v>
      </c>
      <c r="C609" s="231">
        <f t="shared" si="693"/>
        <v>0</v>
      </c>
      <c r="D609" s="231"/>
      <c r="E609" s="231" t="e">
        <f t="shared" ref="E609" si="725">H607*($H$5/12)</f>
        <v>#DIV/0!</v>
      </c>
      <c r="F609" s="231">
        <f t="shared" ref="F609:F620" si="726">D609*L609*$G$7</f>
        <v>0</v>
      </c>
      <c r="G609" s="231">
        <f t="shared" ref="G609:G620" si="727">D609*L609*17.2%</f>
        <v>0</v>
      </c>
      <c r="H609" s="231" t="e">
        <f t="shared" ref="H609" si="728">I609+K609</f>
        <v>#DIV/0!</v>
      </c>
      <c r="I609" s="221" t="e">
        <f t="shared" ref="I609" si="729">C609+I607</f>
        <v>#DIV/0!</v>
      </c>
      <c r="K609" s="221" t="e">
        <f t="shared" ref="K609" si="730">E609+K607</f>
        <v>#DIV/0!</v>
      </c>
      <c r="M609" s="222" t="e">
        <f t="shared" ref="M609:M620" si="731">I609+K609</f>
        <v>#DIV/0!</v>
      </c>
    </row>
    <row r="610" spans="2:13" ht="18" hidden="1" outlineLevel="1">
      <c r="B610" s="230" t="s">
        <v>183</v>
      </c>
      <c r="C610" s="231">
        <f t="shared" si="693"/>
        <v>0</v>
      </c>
      <c r="D610" s="231"/>
      <c r="E610" s="231" t="e">
        <f t="shared" ref="E610:E620" si="732">H609*($H$5/12)</f>
        <v>#DIV/0!</v>
      </c>
      <c r="F610" s="231" t="e">
        <f t="shared" si="726"/>
        <v>#DIV/0!</v>
      </c>
      <c r="G610" s="231" t="e">
        <f t="shared" si="727"/>
        <v>#DIV/0!</v>
      </c>
      <c r="H610" s="231" t="e">
        <f t="shared" ref="H610:H620" si="733">I610+K610-F610-G610</f>
        <v>#DIV/0!</v>
      </c>
      <c r="I610" s="221" t="e">
        <f t="shared" ref="I610:I620" si="734">I609+C610-(D610*J609)</f>
        <v>#DIV/0!</v>
      </c>
      <c r="J610" s="235" t="e">
        <f t="shared" ref="J610:J620" si="735">I610/M610</f>
        <v>#DIV/0!</v>
      </c>
      <c r="K610" s="221" t="e">
        <f t="shared" ref="K610:K620" si="736">K609+E610-(D610*L609)</f>
        <v>#DIV/0!</v>
      </c>
      <c r="L610" s="235" t="e">
        <f t="shared" ref="L610:L620" si="737">K610/M610</f>
        <v>#DIV/0!</v>
      </c>
      <c r="M610" s="222" t="e">
        <f t="shared" si="731"/>
        <v>#DIV/0!</v>
      </c>
    </row>
    <row r="611" spans="2:13" ht="18" hidden="1" outlineLevel="1">
      <c r="B611" s="230" t="s">
        <v>184</v>
      </c>
      <c r="C611" s="231">
        <f t="shared" si="693"/>
        <v>0</v>
      </c>
      <c r="D611" s="231"/>
      <c r="E611" s="231" t="e">
        <f t="shared" si="732"/>
        <v>#DIV/0!</v>
      </c>
      <c r="F611" s="231" t="e">
        <f t="shared" si="726"/>
        <v>#DIV/0!</v>
      </c>
      <c r="G611" s="231" t="e">
        <f t="shared" si="727"/>
        <v>#DIV/0!</v>
      </c>
      <c r="H611" s="231" t="e">
        <f t="shared" si="733"/>
        <v>#DIV/0!</v>
      </c>
      <c r="I611" s="221" t="e">
        <f t="shared" si="734"/>
        <v>#DIV/0!</v>
      </c>
      <c r="J611" s="235" t="e">
        <f t="shared" si="735"/>
        <v>#DIV/0!</v>
      </c>
      <c r="K611" s="221" t="e">
        <f t="shared" si="736"/>
        <v>#DIV/0!</v>
      </c>
      <c r="L611" s="235" t="e">
        <f t="shared" si="737"/>
        <v>#DIV/0!</v>
      </c>
      <c r="M611" s="222" t="e">
        <f t="shared" si="731"/>
        <v>#DIV/0!</v>
      </c>
    </row>
    <row r="612" spans="2:13" ht="18" hidden="1" outlineLevel="1">
      <c r="B612" s="230" t="s">
        <v>185</v>
      </c>
      <c r="C612" s="231">
        <f t="shared" si="693"/>
        <v>0</v>
      </c>
      <c r="D612" s="231"/>
      <c r="E612" s="231" t="e">
        <f t="shared" si="732"/>
        <v>#DIV/0!</v>
      </c>
      <c r="F612" s="231" t="e">
        <f t="shared" si="726"/>
        <v>#DIV/0!</v>
      </c>
      <c r="G612" s="231" t="e">
        <f t="shared" si="727"/>
        <v>#DIV/0!</v>
      </c>
      <c r="H612" s="231" t="e">
        <f t="shared" si="733"/>
        <v>#DIV/0!</v>
      </c>
      <c r="I612" s="221" t="e">
        <f t="shared" si="734"/>
        <v>#DIV/0!</v>
      </c>
      <c r="J612" s="235" t="e">
        <f t="shared" si="735"/>
        <v>#DIV/0!</v>
      </c>
      <c r="K612" s="221" t="e">
        <f t="shared" si="736"/>
        <v>#DIV/0!</v>
      </c>
      <c r="L612" s="235" t="e">
        <f t="shared" si="737"/>
        <v>#DIV/0!</v>
      </c>
      <c r="M612" s="222" t="e">
        <f t="shared" si="731"/>
        <v>#DIV/0!</v>
      </c>
    </row>
    <row r="613" spans="2:13" ht="18" hidden="1" outlineLevel="1">
      <c r="B613" s="230" t="s">
        <v>186</v>
      </c>
      <c r="C613" s="231">
        <f t="shared" si="693"/>
        <v>0</v>
      </c>
      <c r="D613" s="231"/>
      <c r="E613" s="231" t="e">
        <f t="shared" si="732"/>
        <v>#DIV/0!</v>
      </c>
      <c r="F613" s="231" t="e">
        <f t="shared" si="726"/>
        <v>#DIV/0!</v>
      </c>
      <c r="G613" s="231" t="e">
        <f t="shared" si="727"/>
        <v>#DIV/0!</v>
      </c>
      <c r="H613" s="231" t="e">
        <f t="shared" si="733"/>
        <v>#DIV/0!</v>
      </c>
      <c r="I613" s="221" t="e">
        <f t="shared" si="734"/>
        <v>#DIV/0!</v>
      </c>
      <c r="J613" s="235" t="e">
        <f t="shared" si="735"/>
        <v>#DIV/0!</v>
      </c>
      <c r="K613" s="221" t="e">
        <f t="shared" si="736"/>
        <v>#DIV/0!</v>
      </c>
      <c r="L613" s="235" t="e">
        <f t="shared" si="737"/>
        <v>#DIV/0!</v>
      </c>
      <c r="M613" s="222" t="e">
        <f t="shared" si="731"/>
        <v>#DIV/0!</v>
      </c>
    </row>
    <row r="614" spans="2:13" ht="18" hidden="1" outlineLevel="1">
      <c r="B614" s="230" t="s">
        <v>187</v>
      </c>
      <c r="C614" s="231">
        <f t="shared" si="693"/>
        <v>0</v>
      </c>
      <c r="D614" s="231"/>
      <c r="E614" s="231" t="e">
        <f t="shared" si="732"/>
        <v>#DIV/0!</v>
      </c>
      <c r="F614" s="231" t="e">
        <f t="shared" si="726"/>
        <v>#DIV/0!</v>
      </c>
      <c r="G614" s="231" t="e">
        <f t="shared" si="727"/>
        <v>#DIV/0!</v>
      </c>
      <c r="H614" s="231" t="e">
        <f t="shared" si="733"/>
        <v>#DIV/0!</v>
      </c>
      <c r="I614" s="221" t="e">
        <f t="shared" si="734"/>
        <v>#DIV/0!</v>
      </c>
      <c r="J614" s="235" t="e">
        <f t="shared" si="735"/>
        <v>#DIV/0!</v>
      </c>
      <c r="K614" s="221" t="e">
        <f t="shared" si="736"/>
        <v>#DIV/0!</v>
      </c>
      <c r="L614" s="235" t="e">
        <f t="shared" si="737"/>
        <v>#DIV/0!</v>
      </c>
      <c r="M614" s="222" t="e">
        <f t="shared" si="731"/>
        <v>#DIV/0!</v>
      </c>
    </row>
    <row r="615" spans="2:13" ht="18" hidden="1" outlineLevel="1">
      <c r="B615" s="230" t="s">
        <v>188</v>
      </c>
      <c r="C615" s="231">
        <f t="shared" si="693"/>
        <v>0</v>
      </c>
      <c r="D615" s="231"/>
      <c r="E615" s="231" t="e">
        <f t="shared" si="732"/>
        <v>#DIV/0!</v>
      </c>
      <c r="F615" s="231" t="e">
        <f t="shared" si="726"/>
        <v>#DIV/0!</v>
      </c>
      <c r="G615" s="231" t="e">
        <f t="shared" si="727"/>
        <v>#DIV/0!</v>
      </c>
      <c r="H615" s="231" t="e">
        <f t="shared" si="733"/>
        <v>#DIV/0!</v>
      </c>
      <c r="I615" s="221" t="e">
        <f t="shared" si="734"/>
        <v>#DIV/0!</v>
      </c>
      <c r="J615" s="235" t="e">
        <f t="shared" si="735"/>
        <v>#DIV/0!</v>
      </c>
      <c r="K615" s="221" t="e">
        <f t="shared" si="736"/>
        <v>#DIV/0!</v>
      </c>
      <c r="L615" s="235" t="e">
        <f t="shared" si="737"/>
        <v>#DIV/0!</v>
      </c>
      <c r="M615" s="222" t="e">
        <f t="shared" si="731"/>
        <v>#DIV/0!</v>
      </c>
    </row>
    <row r="616" spans="2:13" ht="18" hidden="1" outlineLevel="1">
      <c r="B616" s="230" t="s">
        <v>189</v>
      </c>
      <c r="C616" s="231">
        <f t="shared" si="693"/>
        <v>0</v>
      </c>
      <c r="D616" s="231"/>
      <c r="E616" s="231" t="e">
        <f t="shared" si="732"/>
        <v>#DIV/0!</v>
      </c>
      <c r="F616" s="231" t="e">
        <f t="shared" si="726"/>
        <v>#DIV/0!</v>
      </c>
      <c r="G616" s="231" t="e">
        <f t="shared" si="727"/>
        <v>#DIV/0!</v>
      </c>
      <c r="H616" s="231" t="e">
        <f t="shared" si="733"/>
        <v>#DIV/0!</v>
      </c>
      <c r="I616" s="221" t="e">
        <f t="shared" si="734"/>
        <v>#DIV/0!</v>
      </c>
      <c r="J616" s="235" t="e">
        <f t="shared" si="735"/>
        <v>#DIV/0!</v>
      </c>
      <c r="K616" s="221" t="e">
        <f t="shared" si="736"/>
        <v>#DIV/0!</v>
      </c>
      <c r="L616" s="235" t="e">
        <f t="shared" si="737"/>
        <v>#DIV/0!</v>
      </c>
      <c r="M616" s="222" t="e">
        <f t="shared" si="731"/>
        <v>#DIV/0!</v>
      </c>
    </row>
    <row r="617" spans="2:13" ht="18" hidden="1" outlineLevel="1">
      <c r="B617" s="230" t="s">
        <v>190</v>
      </c>
      <c r="C617" s="231">
        <f t="shared" si="693"/>
        <v>0</v>
      </c>
      <c r="D617" s="231"/>
      <c r="E617" s="231" t="e">
        <f t="shared" si="732"/>
        <v>#DIV/0!</v>
      </c>
      <c r="F617" s="231" t="e">
        <f t="shared" si="726"/>
        <v>#DIV/0!</v>
      </c>
      <c r="G617" s="231" t="e">
        <f t="shared" si="727"/>
        <v>#DIV/0!</v>
      </c>
      <c r="H617" s="231" t="e">
        <f t="shared" si="733"/>
        <v>#DIV/0!</v>
      </c>
      <c r="I617" s="221" t="e">
        <f t="shared" si="734"/>
        <v>#DIV/0!</v>
      </c>
      <c r="J617" s="235" t="e">
        <f t="shared" si="735"/>
        <v>#DIV/0!</v>
      </c>
      <c r="K617" s="221" t="e">
        <f t="shared" si="736"/>
        <v>#DIV/0!</v>
      </c>
      <c r="L617" s="235" t="e">
        <f t="shared" si="737"/>
        <v>#DIV/0!</v>
      </c>
      <c r="M617" s="222" t="e">
        <f t="shared" si="731"/>
        <v>#DIV/0!</v>
      </c>
    </row>
    <row r="618" spans="2:13" ht="18" hidden="1" outlineLevel="1">
      <c r="B618" s="230" t="s">
        <v>191</v>
      </c>
      <c r="C618" s="231">
        <f t="shared" si="693"/>
        <v>0</v>
      </c>
      <c r="D618" s="231"/>
      <c r="E618" s="231" t="e">
        <f t="shared" si="732"/>
        <v>#DIV/0!</v>
      </c>
      <c r="F618" s="231" t="e">
        <f t="shared" si="726"/>
        <v>#DIV/0!</v>
      </c>
      <c r="G618" s="231" t="e">
        <f t="shared" si="727"/>
        <v>#DIV/0!</v>
      </c>
      <c r="H618" s="231" t="e">
        <f t="shared" si="733"/>
        <v>#DIV/0!</v>
      </c>
      <c r="I618" s="221" t="e">
        <f t="shared" si="734"/>
        <v>#DIV/0!</v>
      </c>
      <c r="J618" s="235" t="e">
        <f t="shared" si="735"/>
        <v>#DIV/0!</v>
      </c>
      <c r="K618" s="221" t="e">
        <f t="shared" si="736"/>
        <v>#DIV/0!</v>
      </c>
      <c r="L618" s="235" t="e">
        <f t="shared" si="737"/>
        <v>#DIV/0!</v>
      </c>
      <c r="M618" s="222" t="e">
        <f t="shared" si="731"/>
        <v>#DIV/0!</v>
      </c>
    </row>
    <row r="619" spans="2:13" ht="18" hidden="1" outlineLevel="1">
      <c r="B619" s="230" t="s">
        <v>192</v>
      </c>
      <c r="C619" s="231">
        <f t="shared" si="693"/>
        <v>0</v>
      </c>
      <c r="D619" s="231"/>
      <c r="E619" s="231" t="e">
        <f t="shared" si="732"/>
        <v>#DIV/0!</v>
      </c>
      <c r="F619" s="231" t="e">
        <f t="shared" si="726"/>
        <v>#DIV/0!</v>
      </c>
      <c r="G619" s="231" t="e">
        <f t="shared" si="727"/>
        <v>#DIV/0!</v>
      </c>
      <c r="H619" s="231" t="e">
        <f t="shared" si="733"/>
        <v>#DIV/0!</v>
      </c>
      <c r="I619" s="221" t="e">
        <f t="shared" si="734"/>
        <v>#DIV/0!</v>
      </c>
      <c r="J619" s="235" t="e">
        <f t="shared" si="735"/>
        <v>#DIV/0!</v>
      </c>
      <c r="K619" s="221" t="e">
        <f t="shared" si="736"/>
        <v>#DIV/0!</v>
      </c>
      <c r="L619" s="235" t="e">
        <f t="shared" si="737"/>
        <v>#DIV/0!</v>
      </c>
      <c r="M619" s="222" t="e">
        <f t="shared" si="731"/>
        <v>#DIV/0!</v>
      </c>
    </row>
    <row r="620" spans="2:13" ht="18" hidden="1" outlineLevel="1">
      <c r="B620" s="230" t="s">
        <v>193</v>
      </c>
      <c r="C620" s="231">
        <f t="shared" si="693"/>
        <v>0</v>
      </c>
      <c r="D620" s="231"/>
      <c r="E620" s="231" t="e">
        <f t="shared" si="732"/>
        <v>#DIV/0!</v>
      </c>
      <c r="F620" s="231" t="e">
        <f t="shared" si="726"/>
        <v>#DIV/0!</v>
      </c>
      <c r="G620" s="231" t="e">
        <f t="shared" si="727"/>
        <v>#DIV/0!</v>
      </c>
      <c r="H620" s="231" t="e">
        <f t="shared" si="733"/>
        <v>#DIV/0!</v>
      </c>
      <c r="I620" s="221" t="e">
        <f t="shared" si="734"/>
        <v>#DIV/0!</v>
      </c>
      <c r="J620" s="235" t="e">
        <f t="shared" si="735"/>
        <v>#DIV/0!</v>
      </c>
      <c r="K620" s="221" t="e">
        <f t="shared" si="736"/>
        <v>#DIV/0!</v>
      </c>
      <c r="L620" s="235" t="e">
        <f t="shared" si="737"/>
        <v>#DIV/0!</v>
      </c>
      <c r="M620" s="222" t="e">
        <f t="shared" si="731"/>
        <v>#DIV/0!</v>
      </c>
    </row>
    <row r="621" spans="2:13" s="223" customFormat="1" ht="41.55" customHeight="1" collapsed="1">
      <c r="B621" s="228">
        <v>48</v>
      </c>
      <c r="C621" s="229">
        <f t="shared" ref="C621:G647" si="738">SUM(C622:C633)</f>
        <v>0</v>
      </c>
      <c r="D621" s="229">
        <f t="shared" si="738"/>
        <v>0</v>
      </c>
      <c r="E621" s="229" t="e">
        <f t="shared" si="738"/>
        <v>#DIV/0!</v>
      </c>
      <c r="F621" s="229" t="e">
        <f t="shared" si="738"/>
        <v>#DIV/0!</v>
      </c>
      <c r="G621" s="229" t="e">
        <f t="shared" si="738"/>
        <v>#DIV/0!</v>
      </c>
      <c r="H621" s="229" t="e">
        <f t="shared" ref="H621:I621" si="739">H633</f>
        <v>#DIV/0!</v>
      </c>
      <c r="I621" s="224" t="e">
        <f t="shared" si="739"/>
        <v>#DIV/0!</v>
      </c>
      <c r="J621" s="234"/>
      <c r="K621" s="224" t="e">
        <f t="shared" si="708"/>
        <v>#DIV/0!</v>
      </c>
      <c r="L621" s="234"/>
    </row>
    <row r="622" spans="2:13" ht="18" hidden="1" outlineLevel="1">
      <c r="B622" s="230" t="s">
        <v>182</v>
      </c>
      <c r="C622" s="231">
        <f t="shared" si="709"/>
        <v>0</v>
      </c>
      <c r="D622" s="231"/>
      <c r="E622" s="231" t="e">
        <f t="shared" ref="E622" si="740">H620*($H$5/12)</f>
        <v>#DIV/0!</v>
      </c>
      <c r="F622" s="231">
        <f t="shared" ref="F622:F633" si="741">D622*L622*$G$7</f>
        <v>0</v>
      </c>
      <c r="G622" s="231">
        <f t="shared" ref="G622:G633" si="742">D622*L622*17.2%</f>
        <v>0</v>
      </c>
      <c r="H622" s="231" t="e">
        <f t="shared" ref="H622" si="743">I622+K622</f>
        <v>#DIV/0!</v>
      </c>
      <c r="I622" s="221" t="e">
        <f t="shared" ref="I622" si="744">C622+I620</f>
        <v>#DIV/0!</v>
      </c>
      <c r="K622" s="221" t="e">
        <f t="shared" ref="K622" si="745">E622+K620</f>
        <v>#DIV/0!</v>
      </c>
      <c r="M622" s="222" t="e">
        <f t="shared" ref="M622:M633" si="746">I622+K622</f>
        <v>#DIV/0!</v>
      </c>
    </row>
    <row r="623" spans="2:13" ht="18" hidden="1" outlineLevel="1">
      <c r="B623" s="230" t="s">
        <v>183</v>
      </c>
      <c r="C623" s="231">
        <f t="shared" si="709"/>
        <v>0</v>
      </c>
      <c r="D623" s="231"/>
      <c r="E623" s="231" t="e">
        <f t="shared" ref="E623:E633" si="747">H622*($H$5/12)</f>
        <v>#DIV/0!</v>
      </c>
      <c r="F623" s="231" t="e">
        <f t="shared" si="741"/>
        <v>#DIV/0!</v>
      </c>
      <c r="G623" s="231" t="e">
        <f t="shared" si="742"/>
        <v>#DIV/0!</v>
      </c>
      <c r="H623" s="231" t="e">
        <f t="shared" ref="H623:H633" si="748">I623+K623-F623-G623</f>
        <v>#DIV/0!</v>
      </c>
      <c r="I623" s="221" t="e">
        <f t="shared" ref="I623:I633" si="749">I622+C623-(D623*J622)</f>
        <v>#DIV/0!</v>
      </c>
      <c r="J623" s="235" t="e">
        <f t="shared" ref="J623:J633" si="750">I623/M623</f>
        <v>#DIV/0!</v>
      </c>
      <c r="K623" s="221" t="e">
        <f t="shared" ref="K623:K633" si="751">K622+E623-(D623*L622)</f>
        <v>#DIV/0!</v>
      </c>
      <c r="L623" s="235" t="e">
        <f t="shared" ref="L623:L633" si="752">K623/M623</f>
        <v>#DIV/0!</v>
      </c>
      <c r="M623" s="222" t="e">
        <f t="shared" si="746"/>
        <v>#DIV/0!</v>
      </c>
    </row>
    <row r="624" spans="2:13" ht="18" hidden="1" outlineLevel="1">
      <c r="B624" s="230" t="s">
        <v>184</v>
      </c>
      <c r="C624" s="231">
        <f t="shared" si="709"/>
        <v>0</v>
      </c>
      <c r="D624" s="231"/>
      <c r="E624" s="231" t="e">
        <f t="shared" si="747"/>
        <v>#DIV/0!</v>
      </c>
      <c r="F624" s="231" t="e">
        <f t="shared" si="741"/>
        <v>#DIV/0!</v>
      </c>
      <c r="G624" s="231" t="e">
        <f t="shared" si="742"/>
        <v>#DIV/0!</v>
      </c>
      <c r="H624" s="231" t="e">
        <f t="shared" si="748"/>
        <v>#DIV/0!</v>
      </c>
      <c r="I624" s="221" t="e">
        <f t="shared" si="749"/>
        <v>#DIV/0!</v>
      </c>
      <c r="J624" s="235" t="e">
        <f t="shared" si="750"/>
        <v>#DIV/0!</v>
      </c>
      <c r="K624" s="221" t="e">
        <f t="shared" si="751"/>
        <v>#DIV/0!</v>
      </c>
      <c r="L624" s="235" t="e">
        <f t="shared" si="752"/>
        <v>#DIV/0!</v>
      </c>
      <c r="M624" s="222" t="e">
        <f t="shared" si="746"/>
        <v>#DIV/0!</v>
      </c>
    </row>
    <row r="625" spans="2:13" ht="18" hidden="1" outlineLevel="1">
      <c r="B625" s="230" t="s">
        <v>185</v>
      </c>
      <c r="C625" s="231">
        <f t="shared" si="709"/>
        <v>0</v>
      </c>
      <c r="D625" s="231"/>
      <c r="E625" s="231" t="e">
        <f t="shared" si="747"/>
        <v>#DIV/0!</v>
      </c>
      <c r="F625" s="231" t="e">
        <f t="shared" si="741"/>
        <v>#DIV/0!</v>
      </c>
      <c r="G625" s="231" t="e">
        <f t="shared" si="742"/>
        <v>#DIV/0!</v>
      </c>
      <c r="H625" s="231" t="e">
        <f t="shared" si="748"/>
        <v>#DIV/0!</v>
      </c>
      <c r="I625" s="221" t="e">
        <f t="shared" si="749"/>
        <v>#DIV/0!</v>
      </c>
      <c r="J625" s="235" t="e">
        <f t="shared" si="750"/>
        <v>#DIV/0!</v>
      </c>
      <c r="K625" s="221" t="e">
        <f t="shared" si="751"/>
        <v>#DIV/0!</v>
      </c>
      <c r="L625" s="235" t="e">
        <f t="shared" si="752"/>
        <v>#DIV/0!</v>
      </c>
      <c r="M625" s="222" t="e">
        <f t="shared" si="746"/>
        <v>#DIV/0!</v>
      </c>
    </row>
    <row r="626" spans="2:13" ht="18" hidden="1" outlineLevel="1">
      <c r="B626" s="230" t="s">
        <v>186</v>
      </c>
      <c r="C626" s="231">
        <f t="shared" si="709"/>
        <v>0</v>
      </c>
      <c r="D626" s="231"/>
      <c r="E626" s="231" t="e">
        <f t="shared" si="747"/>
        <v>#DIV/0!</v>
      </c>
      <c r="F626" s="231" t="e">
        <f t="shared" si="741"/>
        <v>#DIV/0!</v>
      </c>
      <c r="G626" s="231" t="e">
        <f t="shared" si="742"/>
        <v>#DIV/0!</v>
      </c>
      <c r="H626" s="231" t="e">
        <f t="shared" si="748"/>
        <v>#DIV/0!</v>
      </c>
      <c r="I626" s="221" t="e">
        <f t="shared" si="749"/>
        <v>#DIV/0!</v>
      </c>
      <c r="J626" s="235" t="e">
        <f t="shared" si="750"/>
        <v>#DIV/0!</v>
      </c>
      <c r="K626" s="221" t="e">
        <f t="shared" si="751"/>
        <v>#DIV/0!</v>
      </c>
      <c r="L626" s="235" t="e">
        <f t="shared" si="752"/>
        <v>#DIV/0!</v>
      </c>
      <c r="M626" s="222" t="e">
        <f t="shared" si="746"/>
        <v>#DIV/0!</v>
      </c>
    </row>
    <row r="627" spans="2:13" ht="18" hidden="1" outlineLevel="1">
      <c r="B627" s="230" t="s">
        <v>187</v>
      </c>
      <c r="C627" s="231">
        <f t="shared" si="709"/>
        <v>0</v>
      </c>
      <c r="D627" s="231"/>
      <c r="E627" s="231" t="e">
        <f t="shared" si="747"/>
        <v>#DIV/0!</v>
      </c>
      <c r="F627" s="231" t="e">
        <f t="shared" si="741"/>
        <v>#DIV/0!</v>
      </c>
      <c r="G627" s="231" t="e">
        <f t="shared" si="742"/>
        <v>#DIV/0!</v>
      </c>
      <c r="H627" s="231" t="e">
        <f t="shared" si="748"/>
        <v>#DIV/0!</v>
      </c>
      <c r="I627" s="221" t="e">
        <f t="shared" si="749"/>
        <v>#DIV/0!</v>
      </c>
      <c r="J627" s="235" t="e">
        <f t="shared" si="750"/>
        <v>#DIV/0!</v>
      </c>
      <c r="K627" s="221" t="e">
        <f t="shared" si="751"/>
        <v>#DIV/0!</v>
      </c>
      <c r="L627" s="235" t="e">
        <f t="shared" si="752"/>
        <v>#DIV/0!</v>
      </c>
      <c r="M627" s="222" t="e">
        <f t="shared" si="746"/>
        <v>#DIV/0!</v>
      </c>
    </row>
    <row r="628" spans="2:13" ht="18" hidden="1" outlineLevel="1">
      <c r="B628" s="230" t="s">
        <v>188</v>
      </c>
      <c r="C628" s="231">
        <f t="shared" si="709"/>
        <v>0</v>
      </c>
      <c r="D628" s="231"/>
      <c r="E628" s="231" t="e">
        <f t="shared" si="747"/>
        <v>#DIV/0!</v>
      </c>
      <c r="F628" s="231" t="e">
        <f t="shared" si="741"/>
        <v>#DIV/0!</v>
      </c>
      <c r="G628" s="231" t="e">
        <f t="shared" si="742"/>
        <v>#DIV/0!</v>
      </c>
      <c r="H628" s="231" t="e">
        <f t="shared" si="748"/>
        <v>#DIV/0!</v>
      </c>
      <c r="I628" s="221" t="e">
        <f t="shared" si="749"/>
        <v>#DIV/0!</v>
      </c>
      <c r="J628" s="235" t="e">
        <f t="shared" si="750"/>
        <v>#DIV/0!</v>
      </c>
      <c r="K628" s="221" t="e">
        <f t="shared" si="751"/>
        <v>#DIV/0!</v>
      </c>
      <c r="L628" s="235" t="e">
        <f t="shared" si="752"/>
        <v>#DIV/0!</v>
      </c>
      <c r="M628" s="222" t="e">
        <f t="shared" si="746"/>
        <v>#DIV/0!</v>
      </c>
    </row>
    <row r="629" spans="2:13" ht="18" hidden="1" outlineLevel="1">
      <c r="B629" s="230" t="s">
        <v>189</v>
      </c>
      <c r="C629" s="231">
        <f t="shared" si="709"/>
        <v>0</v>
      </c>
      <c r="D629" s="231"/>
      <c r="E629" s="231" t="e">
        <f t="shared" si="747"/>
        <v>#DIV/0!</v>
      </c>
      <c r="F629" s="231" t="e">
        <f t="shared" si="741"/>
        <v>#DIV/0!</v>
      </c>
      <c r="G629" s="231" t="e">
        <f t="shared" si="742"/>
        <v>#DIV/0!</v>
      </c>
      <c r="H629" s="231" t="e">
        <f t="shared" si="748"/>
        <v>#DIV/0!</v>
      </c>
      <c r="I629" s="221" t="e">
        <f t="shared" si="749"/>
        <v>#DIV/0!</v>
      </c>
      <c r="J629" s="235" t="e">
        <f t="shared" si="750"/>
        <v>#DIV/0!</v>
      </c>
      <c r="K629" s="221" t="e">
        <f t="shared" si="751"/>
        <v>#DIV/0!</v>
      </c>
      <c r="L629" s="235" t="e">
        <f t="shared" si="752"/>
        <v>#DIV/0!</v>
      </c>
      <c r="M629" s="222" t="e">
        <f t="shared" si="746"/>
        <v>#DIV/0!</v>
      </c>
    </row>
    <row r="630" spans="2:13" ht="18" hidden="1" outlineLevel="1">
      <c r="B630" s="230" t="s">
        <v>190</v>
      </c>
      <c r="C630" s="231">
        <f t="shared" si="709"/>
        <v>0</v>
      </c>
      <c r="D630" s="231"/>
      <c r="E630" s="231" t="e">
        <f t="shared" si="747"/>
        <v>#DIV/0!</v>
      </c>
      <c r="F630" s="231" t="e">
        <f t="shared" si="741"/>
        <v>#DIV/0!</v>
      </c>
      <c r="G630" s="231" t="e">
        <f t="shared" si="742"/>
        <v>#DIV/0!</v>
      </c>
      <c r="H630" s="231" t="e">
        <f t="shared" si="748"/>
        <v>#DIV/0!</v>
      </c>
      <c r="I630" s="221" t="e">
        <f t="shared" si="749"/>
        <v>#DIV/0!</v>
      </c>
      <c r="J630" s="235" t="e">
        <f t="shared" si="750"/>
        <v>#DIV/0!</v>
      </c>
      <c r="K630" s="221" t="e">
        <f t="shared" si="751"/>
        <v>#DIV/0!</v>
      </c>
      <c r="L630" s="235" t="e">
        <f t="shared" si="752"/>
        <v>#DIV/0!</v>
      </c>
      <c r="M630" s="222" t="e">
        <f t="shared" si="746"/>
        <v>#DIV/0!</v>
      </c>
    </row>
    <row r="631" spans="2:13" ht="18" hidden="1" outlineLevel="1">
      <c r="B631" s="230" t="s">
        <v>191</v>
      </c>
      <c r="C631" s="231">
        <f t="shared" si="709"/>
        <v>0</v>
      </c>
      <c r="D631" s="231"/>
      <c r="E631" s="231" t="e">
        <f t="shared" si="747"/>
        <v>#DIV/0!</v>
      </c>
      <c r="F631" s="231" t="e">
        <f t="shared" si="741"/>
        <v>#DIV/0!</v>
      </c>
      <c r="G631" s="231" t="e">
        <f t="shared" si="742"/>
        <v>#DIV/0!</v>
      </c>
      <c r="H631" s="231" t="e">
        <f t="shared" si="748"/>
        <v>#DIV/0!</v>
      </c>
      <c r="I631" s="221" t="e">
        <f t="shared" si="749"/>
        <v>#DIV/0!</v>
      </c>
      <c r="J631" s="235" t="e">
        <f t="shared" si="750"/>
        <v>#DIV/0!</v>
      </c>
      <c r="K631" s="221" t="e">
        <f t="shared" si="751"/>
        <v>#DIV/0!</v>
      </c>
      <c r="L631" s="235" t="e">
        <f t="shared" si="752"/>
        <v>#DIV/0!</v>
      </c>
      <c r="M631" s="222" t="e">
        <f t="shared" si="746"/>
        <v>#DIV/0!</v>
      </c>
    </row>
    <row r="632" spans="2:13" ht="18" hidden="1" outlineLevel="1">
      <c r="B632" s="230" t="s">
        <v>192</v>
      </c>
      <c r="C632" s="231">
        <f t="shared" si="709"/>
        <v>0</v>
      </c>
      <c r="D632" s="231"/>
      <c r="E632" s="231" t="e">
        <f t="shared" si="747"/>
        <v>#DIV/0!</v>
      </c>
      <c r="F632" s="231" t="e">
        <f t="shared" si="741"/>
        <v>#DIV/0!</v>
      </c>
      <c r="G632" s="231" t="e">
        <f t="shared" si="742"/>
        <v>#DIV/0!</v>
      </c>
      <c r="H632" s="231" t="e">
        <f t="shared" si="748"/>
        <v>#DIV/0!</v>
      </c>
      <c r="I632" s="221" t="e">
        <f t="shared" si="749"/>
        <v>#DIV/0!</v>
      </c>
      <c r="J632" s="235" t="e">
        <f t="shared" si="750"/>
        <v>#DIV/0!</v>
      </c>
      <c r="K632" s="221" t="e">
        <f t="shared" si="751"/>
        <v>#DIV/0!</v>
      </c>
      <c r="L632" s="235" t="e">
        <f t="shared" si="752"/>
        <v>#DIV/0!</v>
      </c>
      <c r="M632" s="222" t="e">
        <f t="shared" si="746"/>
        <v>#DIV/0!</v>
      </c>
    </row>
    <row r="633" spans="2:13" ht="18" hidden="1" outlineLevel="1">
      <c r="B633" s="230" t="s">
        <v>193</v>
      </c>
      <c r="C633" s="231">
        <f t="shared" si="709"/>
        <v>0</v>
      </c>
      <c r="D633" s="231"/>
      <c r="E633" s="231" t="e">
        <f t="shared" si="747"/>
        <v>#DIV/0!</v>
      </c>
      <c r="F633" s="231" t="e">
        <f t="shared" si="741"/>
        <v>#DIV/0!</v>
      </c>
      <c r="G633" s="231" t="e">
        <f t="shared" si="742"/>
        <v>#DIV/0!</v>
      </c>
      <c r="H633" s="231" t="e">
        <f t="shared" si="748"/>
        <v>#DIV/0!</v>
      </c>
      <c r="I633" s="221" t="e">
        <f t="shared" si="749"/>
        <v>#DIV/0!</v>
      </c>
      <c r="J633" s="235" t="e">
        <f t="shared" si="750"/>
        <v>#DIV/0!</v>
      </c>
      <c r="K633" s="221" t="e">
        <f t="shared" si="751"/>
        <v>#DIV/0!</v>
      </c>
      <c r="L633" s="235" t="e">
        <f t="shared" si="752"/>
        <v>#DIV/0!</v>
      </c>
      <c r="M633" s="222" t="e">
        <f t="shared" si="746"/>
        <v>#DIV/0!</v>
      </c>
    </row>
    <row r="634" spans="2:13" s="223" customFormat="1" ht="41.55" customHeight="1" collapsed="1">
      <c r="B634" s="228">
        <v>49</v>
      </c>
      <c r="C634" s="229">
        <f t="shared" si="723"/>
        <v>0</v>
      </c>
      <c r="D634" s="229">
        <f t="shared" si="723"/>
        <v>0</v>
      </c>
      <c r="E634" s="229" t="e">
        <f t="shared" si="723"/>
        <v>#DIV/0!</v>
      </c>
      <c r="F634" s="229" t="e">
        <f t="shared" si="723"/>
        <v>#DIV/0!</v>
      </c>
      <c r="G634" s="229" t="e">
        <f t="shared" si="723"/>
        <v>#DIV/0!</v>
      </c>
      <c r="H634" s="229" t="e">
        <f t="shared" ref="H634:I634" si="753">H646</f>
        <v>#DIV/0!</v>
      </c>
      <c r="I634" s="224" t="e">
        <f t="shared" si="753"/>
        <v>#DIV/0!</v>
      </c>
      <c r="J634" s="234"/>
      <c r="K634" s="224" t="e">
        <f t="shared" si="692"/>
        <v>#DIV/0!</v>
      </c>
      <c r="L634" s="234"/>
    </row>
    <row r="635" spans="2:13" ht="18" hidden="1" outlineLevel="1">
      <c r="B635" s="230" t="s">
        <v>182</v>
      </c>
      <c r="C635" s="231">
        <f t="shared" si="693"/>
        <v>0</v>
      </c>
      <c r="D635" s="231"/>
      <c r="E635" s="231" t="e">
        <f t="shared" ref="E635" si="754">H633*($H$5/12)</f>
        <v>#DIV/0!</v>
      </c>
      <c r="F635" s="231">
        <f t="shared" ref="F635:F646" si="755">D635*L635*$G$7</f>
        <v>0</v>
      </c>
      <c r="G635" s="231">
        <f t="shared" ref="G635:G646" si="756">D635*L635*17.2%</f>
        <v>0</v>
      </c>
      <c r="H635" s="231" t="e">
        <f t="shared" ref="H635" si="757">I635+K635</f>
        <v>#DIV/0!</v>
      </c>
      <c r="I635" s="221" t="e">
        <f t="shared" ref="I635" si="758">C635+I633</f>
        <v>#DIV/0!</v>
      </c>
      <c r="K635" s="221" t="e">
        <f t="shared" ref="K635" si="759">E635+K633</f>
        <v>#DIV/0!</v>
      </c>
      <c r="M635" s="222" t="e">
        <f t="shared" ref="M635:M646" si="760">I635+K635</f>
        <v>#DIV/0!</v>
      </c>
    </row>
    <row r="636" spans="2:13" ht="18" hidden="1" outlineLevel="1">
      <c r="B636" s="230" t="s">
        <v>183</v>
      </c>
      <c r="C636" s="231">
        <f t="shared" si="693"/>
        <v>0</v>
      </c>
      <c r="D636" s="231"/>
      <c r="E636" s="231" t="e">
        <f t="shared" ref="E636:E646" si="761">H635*($H$5/12)</f>
        <v>#DIV/0!</v>
      </c>
      <c r="F636" s="231" t="e">
        <f t="shared" si="755"/>
        <v>#DIV/0!</v>
      </c>
      <c r="G636" s="231" t="e">
        <f t="shared" si="756"/>
        <v>#DIV/0!</v>
      </c>
      <c r="H636" s="231" t="e">
        <f t="shared" ref="H636:H646" si="762">I636+K636-F636-G636</f>
        <v>#DIV/0!</v>
      </c>
      <c r="I636" s="221" t="e">
        <f t="shared" ref="I636:I646" si="763">I635+C636-(D636*J635)</f>
        <v>#DIV/0!</v>
      </c>
      <c r="J636" s="235" t="e">
        <f t="shared" ref="J636:J646" si="764">I636/M636</f>
        <v>#DIV/0!</v>
      </c>
      <c r="K636" s="221" t="e">
        <f t="shared" ref="K636:K646" si="765">K635+E636-(D636*L635)</f>
        <v>#DIV/0!</v>
      </c>
      <c r="L636" s="235" t="e">
        <f t="shared" ref="L636:L646" si="766">K636/M636</f>
        <v>#DIV/0!</v>
      </c>
      <c r="M636" s="222" t="e">
        <f t="shared" si="760"/>
        <v>#DIV/0!</v>
      </c>
    </row>
    <row r="637" spans="2:13" ht="18" hidden="1" outlineLevel="1">
      <c r="B637" s="230" t="s">
        <v>184</v>
      </c>
      <c r="C637" s="231">
        <f t="shared" si="693"/>
        <v>0</v>
      </c>
      <c r="D637" s="231"/>
      <c r="E637" s="231" t="e">
        <f t="shared" si="761"/>
        <v>#DIV/0!</v>
      </c>
      <c r="F637" s="231" t="e">
        <f t="shared" si="755"/>
        <v>#DIV/0!</v>
      </c>
      <c r="G637" s="231" t="e">
        <f t="shared" si="756"/>
        <v>#DIV/0!</v>
      </c>
      <c r="H637" s="231" t="e">
        <f t="shared" si="762"/>
        <v>#DIV/0!</v>
      </c>
      <c r="I637" s="221" t="e">
        <f t="shared" si="763"/>
        <v>#DIV/0!</v>
      </c>
      <c r="J637" s="235" t="e">
        <f t="shared" si="764"/>
        <v>#DIV/0!</v>
      </c>
      <c r="K637" s="221" t="e">
        <f t="shared" si="765"/>
        <v>#DIV/0!</v>
      </c>
      <c r="L637" s="235" t="e">
        <f t="shared" si="766"/>
        <v>#DIV/0!</v>
      </c>
      <c r="M637" s="222" t="e">
        <f t="shared" si="760"/>
        <v>#DIV/0!</v>
      </c>
    </row>
    <row r="638" spans="2:13" ht="18" hidden="1" outlineLevel="1">
      <c r="B638" s="230" t="s">
        <v>185</v>
      </c>
      <c r="C638" s="231">
        <f t="shared" si="693"/>
        <v>0</v>
      </c>
      <c r="D638" s="231"/>
      <c r="E638" s="231" t="e">
        <f t="shared" si="761"/>
        <v>#DIV/0!</v>
      </c>
      <c r="F638" s="231" t="e">
        <f t="shared" si="755"/>
        <v>#DIV/0!</v>
      </c>
      <c r="G638" s="231" t="e">
        <f t="shared" si="756"/>
        <v>#DIV/0!</v>
      </c>
      <c r="H638" s="231" t="e">
        <f t="shared" si="762"/>
        <v>#DIV/0!</v>
      </c>
      <c r="I638" s="221" t="e">
        <f t="shared" si="763"/>
        <v>#DIV/0!</v>
      </c>
      <c r="J638" s="235" t="e">
        <f t="shared" si="764"/>
        <v>#DIV/0!</v>
      </c>
      <c r="K638" s="221" t="e">
        <f t="shared" si="765"/>
        <v>#DIV/0!</v>
      </c>
      <c r="L638" s="235" t="e">
        <f t="shared" si="766"/>
        <v>#DIV/0!</v>
      </c>
      <c r="M638" s="222" t="e">
        <f t="shared" si="760"/>
        <v>#DIV/0!</v>
      </c>
    </row>
    <row r="639" spans="2:13" ht="18" hidden="1" outlineLevel="1">
      <c r="B639" s="230" t="s">
        <v>186</v>
      </c>
      <c r="C639" s="231">
        <f t="shared" si="693"/>
        <v>0</v>
      </c>
      <c r="D639" s="231"/>
      <c r="E639" s="231" t="e">
        <f t="shared" si="761"/>
        <v>#DIV/0!</v>
      </c>
      <c r="F639" s="231" t="e">
        <f t="shared" si="755"/>
        <v>#DIV/0!</v>
      </c>
      <c r="G639" s="231" t="e">
        <f t="shared" si="756"/>
        <v>#DIV/0!</v>
      </c>
      <c r="H639" s="231" t="e">
        <f t="shared" si="762"/>
        <v>#DIV/0!</v>
      </c>
      <c r="I639" s="221" t="e">
        <f t="shared" si="763"/>
        <v>#DIV/0!</v>
      </c>
      <c r="J639" s="235" t="e">
        <f t="shared" si="764"/>
        <v>#DIV/0!</v>
      </c>
      <c r="K639" s="221" t="e">
        <f t="shared" si="765"/>
        <v>#DIV/0!</v>
      </c>
      <c r="L639" s="235" t="e">
        <f t="shared" si="766"/>
        <v>#DIV/0!</v>
      </c>
      <c r="M639" s="222" t="e">
        <f t="shared" si="760"/>
        <v>#DIV/0!</v>
      </c>
    </row>
    <row r="640" spans="2:13" ht="18" hidden="1" outlineLevel="1">
      <c r="B640" s="230" t="s">
        <v>187</v>
      </c>
      <c r="C640" s="231">
        <f t="shared" si="693"/>
        <v>0</v>
      </c>
      <c r="D640" s="231"/>
      <c r="E640" s="231" t="e">
        <f t="shared" si="761"/>
        <v>#DIV/0!</v>
      </c>
      <c r="F640" s="231" t="e">
        <f t="shared" si="755"/>
        <v>#DIV/0!</v>
      </c>
      <c r="G640" s="231" t="e">
        <f t="shared" si="756"/>
        <v>#DIV/0!</v>
      </c>
      <c r="H640" s="231" t="e">
        <f t="shared" si="762"/>
        <v>#DIV/0!</v>
      </c>
      <c r="I640" s="221" t="e">
        <f t="shared" si="763"/>
        <v>#DIV/0!</v>
      </c>
      <c r="J640" s="235" t="e">
        <f t="shared" si="764"/>
        <v>#DIV/0!</v>
      </c>
      <c r="K640" s="221" t="e">
        <f t="shared" si="765"/>
        <v>#DIV/0!</v>
      </c>
      <c r="L640" s="235" t="e">
        <f t="shared" si="766"/>
        <v>#DIV/0!</v>
      </c>
      <c r="M640" s="222" t="e">
        <f t="shared" si="760"/>
        <v>#DIV/0!</v>
      </c>
    </row>
    <row r="641" spans="2:13" ht="18" hidden="1" outlineLevel="1">
      <c r="B641" s="230" t="s">
        <v>188</v>
      </c>
      <c r="C641" s="231">
        <f t="shared" si="693"/>
        <v>0</v>
      </c>
      <c r="D641" s="231"/>
      <c r="E641" s="231" t="e">
        <f t="shared" si="761"/>
        <v>#DIV/0!</v>
      </c>
      <c r="F641" s="231" t="e">
        <f t="shared" si="755"/>
        <v>#DIV/0!</v>
      </c>
      <c r="G641" s="231" t="e">
        <f t="shared" si="756"/>
        <v>#DIV/0!</v>
      </c>
      <c r="H641" s="231" t="e">
        <f t="shared" si="762"/>
        <v>#DIV/0!</v>
      </c>
      <c r="I641" s="221" t="e">
        <f t="shared" si="763"/>
        <v>#DIV/0!</v>
      </c>
      <c r="J641" s="235" t="e">
        <f t="shared" si="764"/>
        <v>#DIV/0!</v>
      </c>
      <c r="K641" s="221" t="e">
        <f t="shared" si="765"/>
        <v>#DIV/0!</v>
      </c>
      <c r="L641" s="235" t="e">
        <f t="shared" si="766"/>
        <v>#DIV/0!</v>
      </c>
      <c r="M641" s="222" t="e">
        <f t="shared" si="760"/>
        <v>#DIV/0!</v>
      </c>
    </row>
    <row r="642" spans="2:13" ht="18" hidden="1" outlineLevel="1">
      <c r="B642" s="230" t="s">
        <v>189</v>
      </c>
      <c r="C642" s="231">
        <f t="shared" si="693"/>
        <v>0</v>
      </c>
      <c r="D642" s="231"/>
      <c r="E642" s="231" t="e">
        <f t="shared" si="761"/>
        <v>#DIV/0!</v>
      </c>
      <c r="F642" s="231" t="e">
        <f t="shared" si="755"/>
        <v>#DIV/0!</v>
      </c>
      <c r="G642" s="231" t="e">
        <f t="shared" si="756"/>
        <v>#DIV/0!</v>
      </c>
      <c r="H642" s="231" t="e">
        <f t="shared" si="762"/>
        <v>#DIV/0!</v>
      </c>
      <c r="I642" s="221" t="e">
        <f t="shared" si="763"/>
        <v>#DIV/0!</v>
      </c>
      <c r="J642" s="235" t="e">
        <f t="shared" si="764"/>
        <v>#DIV/0!</v>
      </c>
      <c r="K642" s="221" t="e">
        <f t="shared" si="765"/>
        <v>#DIV/0!</v>
      </c>
      <c r="L642" s="235" t="e">
        <f t="shared" si="766"/>
        <v>#DIV/0!</v>
      </c>
      <c r="M642" s="222" t="e">
        <f t="shared" si="760"/>
        <v>#DIV/0!</v>
      </c>
    </row>
    <row r="643" spans="2:13" ht="18" hidden="1" outlineLevel="1">
      <c r="B643" s="230" t="s">
        <v>190</v>
      </c>
      <c r="C643" s="231">
        <f t="shared" si="693"/>
        <v>0</v>
      </c>
      <c r="D643" s="231"/>
      <c r="E643" s="231" t="e">
        <f t="shared" si="761"/>
        <v>#DIV/0!</v>
      </c>
      <c r="F643" s="231" t="e">
        <f t="shared" si="755"/>
        <v>#DIV/0!</v>
      </c>
      <c r="G643" s="231" t="e">
        <f t="shared" si="756"/>
        <v>#DIV/0!</v>
      </c>
      <c r="H643" s="231" t="e">
        <f t="shared" si="762"/>
        <v>#DIV/0!</v>
      </c>
      <c r="I643" s="221" t="e">
        <f t="shared" si="763"/>
        <v>#DIV/0!</v>
      </c>
      <c r="J643" s="235" t="e">
        <f t="shared" si="764"/>
        <v>#DIV/0!</v>
      </c>
      <c r="K643" s="221" t="e">
        <f t="shared" si="765"/>
        <v>#DIV/0!</v>
      </c>
      <c r="L643" s="235" t="e">
        <f t="shared" si="766"/>
        <v>#DIV/0!</v>
      </c>
      <c r="M643" s="222" t="e">
        <f t="shared" si="760"/>
        <v>#DIV/0!</v>
      </c>
    </row>
    <row r="644" spans="2:13" ht="18" hidden="1" outlineLevel="1">
      <c r="B644" s="230" t="s">
        <v>191</v>
      </c>
      <c r="C644" s="231">
        <f t="shared" si="693"/>
        <v>0</v>
      </c>
      <c r="D644" s="231"/>
      <c r="E644" s="231" t="e">
        <f t="shared" si="761"/>
        <v>#DIV/0!</v>
      </c>
      <c r="F644" s="231" t="e">
        <f t="shared" si="755"/>
        <v>#DIV/0!</v>
      </c>
      <c r="G644" s="231" t="e">
        <f t="shared" si="756"/>
        <v>#DIV/0!</v>
      </c>
      <c r="H644" s="231" t="e">
        <f t="shared" si="762"/>
        <v>#DIV/0!</v>
      </c>
      <c r="I644" s="221" t="e">
        <f t="shared" si="763"/>
        <v>#DIV/0!</v>
      </c>
      <c r="J644" s="235" t="e">
        <f t="shared" si="764"/>
        <v>#DIV/0!</v>
      </c>
      <c r="K644" s="221" t="e">
        <f t="shared" si="765"/>
        <v>#DIV/0!</v>
      </c>
      <c r="L644" s="235" t="e">
        <f t="shared" si="766"/>
        <v>#DIV/0!</v>
      </c>
      <c r="M644" s="222" t="e">
        <f t="shared" si="760"/>
        <v>#DIV/0!</v>
      </c>
    </row>
    <row r="645" spans="2:13" ht="18" hidden="1" outlineLevel="1">
      <c r="B645" s="230" t="s">
        <v>192</v>
      </c>
      <c r="C645" s="231">
        <f t="shared" si="693"/>
        <v>0</v>
      </c>
      <c r="D645" s="231"/>
      <c r="E645" s="231" t="e">
        <f t="shared" si="761"/>
        <v>#DIV/0!</v>
      </c>
      <c r="F645" s="231" t="e">
        <f t="shared" si="755"/>
        <v>#DIV/0!</v>
      </c>
      <c r="G645" s="231" t="e">
        <f t="shared" si="756"/>
        <v>#DIV/0!</v>
      </c>
      <c r="H645" s="231" t="e">
        <f t="shared" si="762"/>
        <v>#DIV/0!</v>
      </c>
      <c r="I645" s="221" t="e">
        <f t="shared" si="763"/>
        <v>#DIV/0!</v>
      </c>
      <c r="J645" s="235" t="e">
        <f t="shared" si="764"/>
        <v>#DIV/0!</v>
      </c>
      <c r="K645" s="221" t="e">
        <f t="shared" si="765"/>
        <v>#DIV/0!</v>
      </c>
      <c r="L645" s="235" t="e">
        <f t="shared" si="766"/>
        <v>#DIV/0!</v>
      </c>
      <c r="M645" s="222" t="e">
        <f t="shared" si="760"/>
        <v>#DIV/0!</v>
      </c>
    </row>
    <row r="646" spans="2:13" ht="18" hidden="1" outlineLevel="1">
      <c r="B646" s="230" t="s">
        <v>193</v>
      </c>
      <c r="C646" s="231">
        <f t="shared" si="693"/>
        <v>0</v>
      </c>
      <c r="D646" s="231"/>
      <c r="E646" s="231" t="e">
        <f t="shared" si="761"/>
        <v>#DIV/0!</v>
      </c>
      <c r="F646" s="231" t="e">
        <f t="shared" si="755"/>
        <v>#DIV/0!</v>
      </c>
      <c r="G646" s="231" t="e">
        <f t="shared" si="756"/>
        <v>#DIV/0!</v>
      </c>
      <c r="H646" s="231" t="e">
        <f t="shared" si="762"/>
        <v>#DIV/0!</v>
      </c>
      <c r="I646" s="221" t="e">
        <f t="shared" si="763"/>
        <v>#DIV/0!</v>
      </c>
      <c r="J646" s="235" t="e">
        <f t="shared" si="764"/>
        <v>#DIV/0!</v>
      </c>
      <c r="K646" s="221" t="e">
        <f t="shared" si="765"/>
        <v>#DIV/0!</v>
      </c>
      <c r="L646" s="235" t="e">
        <f t="shared" si="766"/>
        <v>#DIV/0!</v>
      </c>
      <c r="M646" s="222" t="e">
        <f t="shared" si="760"/>
        <v>#DIV/0!</v>
      </c>
    </row>
    <row r="647" spans="2:13" s="223" customFormat="1" ht="41.55" customHeight="1" collapsed="1">
      <c r="B647" s="228">
        <v>50</v>
      </c>
      <c r="C647" s="229">
        <f t="shared" si="738"/>
        <v>0</v>
      </c>
      <c r="D647" s="229">
        <f t="shared" si="738"/>
        <v>0</v>
      </c>
      <c r="E647" s="229" t="e">
        <f t="shared" si="738"/>
        <v>#DIV/0!</v>
      </c>
      <c r="F647" s="229" t="e">
        <f t="shared" si="738"/>
        <v>#DIV/0!</v>
      </c>
      <c r="G647" s="229" t="e">
        <f t="shared" si="738"/>
        <v>#DIV/0!</v>
      </c>
      <c r="H647" s="229" t="e">
        <f t="shared" ref="H647:I647" si="767">H659</f>
        <v>#DIV/0!</v>
      </c>
      <c r="I647" s="224" t="e">
        <f t="shared" si="767"/>
        <v>#DIV/0!</v>
      </c>
      <c r="J647" s="234"/>
      <c r="K647" s="224" t="e">
        <f t="shared" si="708"/>
        <v>#DIV/0!</v>
      </c>
      <c r="L647" s="234"/>
    </row>
    <row r="648" spans="2:13" ht="18" hidden="1" outlineLevel="1">
      <c r="B648" s="230" t="s">
        <v>182</v>
      </c>
      <c r="C648" s="231">
        <f t="shared" si="709"/>
        <v>0</v>
      </c>
      <c r="D648" s="231"/>
      <c r="E648" s="231" t="e">
        <f t="shared" ref="E648" si="768">H646*($H$5/12)</f>
        <v>#DIV/0!</v>
      </c>
      <c r="F648" s="231">
        <f t="shared" ref="F648:F659" si="769">D648*L648*$G$7</f>
        <v>0</v>
      </c>
      <c r="G648" s="231">
        <f t="shared" ref="G648:G659" si="770">D648*L648*17.2%</f>
        <v>0</v>
      </c>
      <c r="H648" s="231" t="e">
        <f t="shared" ref="H648" si="771">I648+K648</f>
        <v>#DIV/0!</v>
      </c>
      <c r="I648" s="221" t="e">
        <f t="shared" ref="I648" si="772">C648+I646</f>
        <v>#DIV/0!</v>
      </c>
      <c r="K648" s="221" t="e">
        <f t="shared" ref="K648" si="773">E648+K646</f>
        <v>#DIV/0!</v>
      </c>
      <c r="M648" s="222" t="e">
        <f t="shared" ref="M648:M659" si="774">I648+K648</f>
        <v>#DIV/0!</v>
      </c>
    </row>
    <row r="649" spans="2:13" ht="18" hidden="1" outlineLevel="1">
      <c r="B649" s="230" t="s">
        <v>183</v>
      </c>
      <c r="C649" s="231">
        <f t="shared" si="709"/>
        <v>0</v>
      </c>
      <c r="D649" s="231"/>
      <c r="E649" s="231" t="e">
        <f t="shared" ref="E649:E659" si="775">H648*($H$5/12)</f>
        <v>#DIV/0!</v>
      </c>
      <c r="F649" s="231" t="e">
        <f t="shared" si="769"/>
        <v>#DIV/0!</v>
      </c>
      <c r="G649" s="231" t="e">
        <f t="shared" si="770"/>
        <v>#DIV/0!</v>
      </c>
      <c r="H649" s="231" t="e">
        <f t="shared" ref="H649:H659" si="776">I649+K649-F649-G649</f>
        <v>#DIV/0!</v>
      </c>
      <c r="I649" s="221" t="e">
        <f t="shared" ref="I649:I659" si="777">I648+C649-(D649*J648)</f>
        <v>#DIV/0!</v>
      </c>
      <c r="J649" s="235" t="e">
        <f t="shared" ref="J649:J659" si="778">I649/M649</f>
        <v>#DIV/0!</v>
      </c>
      <c r="K649" s="221" t="e">
        <f t="shared" ref="K649:K659" si="779">K648+E649-(D649*L648)</f>
        <v>#DIV/0!</v>
      </c>
      <c r="L649" s="235" t="e">
        <f t="shared" ref="L649:L659" si="780">K649/M649</f>
        <v>#DIV/0!</v>
      </c>
      <c r="M649" s="222" t="e">
        <f t="shared" si="774"/>
        <v>#DIV/0!</v>
      </c>
    </row>
    <row r="650" spans="2:13" ht="18" hidden="1" outlineLevel="1">
      <c r="B650" s="230" t="s">
        <v>184</v>
      </c>
      <c r="C650" s="231">
        <f t="shared" si="709"/>
        <v>0</v>
      </c>
      <c r="D650" s="231"/>
      <c r="E650" s="231" t="e">
        <f t="shared" si="775"/>
        <v>#DIV/0!</v>
      </c>
      <c r="F650" s="231" t="e">
        <f t="shared" si="769"/>
        <v>#DIV/0!</v>
      </c>
      <c r="G650" s="231" t="e">
        <f t="shared" si="770"/>
        <v>#DIV/0!</v>
      </c>
      <c r="H650" s="231" t="e">
        <f t="shared" si="776"/>
        <v>#DIV/0!</v>
      </c>
      <c r="I650" s="221" t="e">
        <f t="shared" si="777"/>
        <v>#DIV/0!</v>
      </c>
      <c r="J650" s="235" t="e">
        <f t="shared" si="778"/>
        <v>#DIV/0!</v>
      </c>
      <c r="K650" s="221" t="e">
        <f t="shared" si="779"/>
        <v>#DIV/0!</v>
      </c>
      <c r="L650" s="235" t="e">
        <f t="shared" si="780"/>
        <v>#DIV/0!</v>
      </c>
      <c r="M650" s="222" t="e">
        <f t="shared" si="774"/>
        <v>#DIV/0!</v>
      </c>
    </row>
    <row r="651" spans="2:13" ht="18" hidden="1" outlineLevel="1">
      <c r="B651" s="230" t="s">
        <v>185</v>
      </c>
      <c r="C651" s="231">
        <f t="shared" si="709"/>
        <v>0</v>
      </c>
      <c r="D651" s="231"/>
      <c r="E651" s="231" t="e">
        <f t="shared" si="775"/>
        <v>#DIV/0!</v>
      </c>
      <c r="F651" s="231" t="e">
        <f t="shared" si="769"/>
        <v>#DIV/0!</v>
      </c>
      <c r="G651" s="231" t="e">
        <f t="shared" si="770"/>
        <v>#DIV/0!</v>
      </c>
      <c r="H651" s="231" t="e">
        <f t="shared" si="776"/>
        <v>#DIV/0!</v>
      </c>
      <c r="I651" s="221" t="e">
        <f t="shared" si="777"/>
        <v>#DIV/0!</v>
      </c>
      <c r="J651" s="235" t="e">
        <f t="shared" si="778"/>
        <v>#DIV/0!</v>
      </c>
      <c r="K651" s="221" t="e">
        <f t="shared" si="779"/>
        <v>#DIV/0!</v>
      </c>
      <c r="L651" s="235" t="e">
        <f t="shared" si="780"/>
        <v>#DIV/0!</v>
      </c>
      <c r="M651" s="222" t="e">
        <f t="shared" si="774"/>
        <v>#DIV/0!</v>
      </c>
    </row>
    <row r="652" spans="2:13" ht="18" hidden="1" outlineLevel="1">
      <c r="B652" s="230" t="s">
        <v>186</v>
      </c>
      <c r="C652" s="231">
        <f t="shared" si="709"/>
        <v>0</v>
      </c>
      <c r="D652" s="231"/>
      <c r="E652" s="231" t="e">
        <f t="shared" si="775"/>
        <v>#DIV/0!</v>
      </c>
      <c r="F652" s="231" t="e">
        <f t="shared" si="769"/>
        <v>#DIV/0!</v>
      </c>
      <c r="G652" s="231" t="e">
        <f t="shared" si="770"/>
        <v>#DIV/0!</v>
      </c>
      <c r="H652" s="231" t="e">
        <f t="shared" si="776"/>
        <v>#DIV/0!</v>
      </c>
      <c r="I652" s="221" t="e">
        <f t="shared" si="777"/>
        <v>#DIV/0!</v>
      </c>
      <c r="J652" s="235" t="e">
        <f t="shared" si="778"/>
        <v>#DIV/0!</v>
      </c>
      <c r="K652" s="221" t="e">
        <f t="shared" si="779"/>
        <v>#DIV/0!</v>
      </c>
      <c r="L652" s="235" t="e">
        <f t="shared" si="780"/>
        <v>#DIV/0!</v>
      </c>
      <c r="M652" s="222" t="e">
        <f t="shared" si="774"/>
        <v>#DIV/0!</v>
      </c>
    </row>
    <row r="653" spans="2:13" ht="18" hidden="1" outlineLevel="1">
      <c r="B653" s="230" t="s">
        <v>187</v>
      </c>
      <c r="C653" s="231">
        <f t="shared" si="709"/>
        <v>0</v>
      </c>
      <c r="D653" s="231"/>
      <c r="E653" s="231" t="e">
        <f t="shared" si="775"/>
        <v>#DIV/0!</v>
      </c>
      <c r="F653" s="231" t="e">
        <f t="shared" si="769"/>
        <v>#DIV/0!</v>
      </c>
      <c r="G653" s="231" t="e">
        <f t="shared" si="770"/>
        <v>#DIV/0!</v>
      </c>
      <c r="H653" s="231" t="e">
        <f t="shared" si="776"/>
        <v>#DIV/0!</v>
      </c>
      <c r="I653" s="221" t="e">
        <f t="shared" si="777"/>
        <v>#DIV/0!</v>
      </c>
      <c r="J653" s="235" t="e">
        <f t="shared" si="778"/>
        <v>#DIV/0!</v>
      </c>
      <c r="K653" s="221" t="e">
        <f t="shared" si="779"/>
        <v>#DIV/0!</v>
      </c>
      <c r="L653" s="235" t="e">
        <f t="shared" si="780"/>
        <v>#DIV/0!</v>
      </c>
      <c r="M653" s="222" t="e">
        <f t="shared" si="774"/>
        <v>#DIV/0!</v>
      </c>
    </row>
    <row r="654" spans="2:13" ht="18" hidden="1" outlineLevel="1">
      <c r="B654" s="230" t="s">
        <v>188</v>
      </c>
      <c r="C654" s="231">
        <f t="shared" si="709"/>
        <v>0</v>
      </c>
      <c r="D654" s="231"/>
      <c r="E654" s="231" t="e">
        <f t="shared" si="775"/>
        <v>#DIV/0!</v>
      </c>
      <c r="F654" s="231" t="e">
        <f t="shared" si="769"/>
        <v>#DIV/0!</v>
      </c>
      <c r="G654" s="231" t="e">
        <f t="shared" si="770"/>
        <v>#DIV/0!</v>
      </c>
      <c r="H654" s="231" t="e">
        <f t="shared" si="776"/>
        <v>#DIV/0!</v>
      </c>
      <c r="I654" s="221" t="e">
        <f t="shared" si="777"/>
        <v>#DIV/0!</v>
      </c>
      <c r="J654" s="235" t="e">
        <f t="shared" si="778"/>
        <v>#DIV/0!</v>
      </c>
      <c r="K654" s="221" t="e">
        <f t="shared" si="779"/>
        <v>#DIV/0!</v>
      </c>
      <c r="L654" s="235" t="e">
        <f t="shared" si="780"/>
        <v>#DIV/0!</v>
      </c>
      <c r="M654" s="222" t="e">
        <f t="shared" si="774"/>
        <v>#DIV/0!</v>
      </c>
    </row>
    <row r="655" spans="2:13" ht="18" hidden="1" outlineLevel="1">
      <c r="B655" s="230" t="s">
        <v>189</v>
      </c>
      <c r="C655" s="231">
        <f t="shared" si="709"/>
        <v>0</v>
      </c>
      <c r="D655" s="231"/>
      <c r="E655" s="231" t="e">
        <f t="shared" si="775"/>
        <v>#DIV/0!</v>
      </c>
      <c r="F655" s="231" t="e">
        <f t="shared" si="769"/>
        <v>#DIV/0!</v>
      </c>
      <c r="G655" s="231" t="e">
        <f t="shared" si="770"/>
        <v>#DIV/0!</v>
      </c>
      <c r="H655" s="231" t="e">
        <f t="shared" si="776"/>
        <v>#DIV/0!</v>
      </c>
      <c r="I655" s="221" t="e">
        <f t="shared" si="777"/>
        <v>#DIV/0!</v>
      </c>
      <c r="J655" s="235" t="e">
        <f t="shared" si="778"/>
        <v>#DIV/0!</v>
      </c>
      <c r="K655" s="221" t="e">
        <f t="shared" si="779"/>
        <v>#DIV/0!</v>
      </c>
      <c r="L655" s="235" t="e">
        <f t="shared" si="780"/>
        <v>#DIV/0!</v>
      </c>
      <c r="M655" s="222" t="e">
        <f t="shared" si="774"/>
        <v>#DIV/0!</v>
      </c>
    </row>
    <row r="656" spans="2:13" ht="18" hidden="1" outlineLevel="1">
      <c r="B656" s="230" t="s">
        <v>190</v>
      </c>
      <c r="C656" s="231">
        <f t="shared" si="709"/>
        <v>0</v>
      </c>
      <c r="D656" s="231"/>
      <c r="E656" s="231" t="e">
        <f t="shared" si="775"/>
        <v>#DIV/0!</v>
      </c>
      <c r="F656" s="231" t="e">
        <f t="shared" si="769"/>
        <v>#DIV/0!</v>
      </c>
      <c r="G656" s="231" t="e">
        <f t="shared" si="770"/>
        <v>#DIV/0!</v>
      </c>
      <c r="H656" s="231" t="e">
        <f t="shared" si="776"/>
        <v>#DIV/0!</v>
      </c>
      <c r="I656" s="221" t="e">
        <f t="shared" si="777"/>
        <v>#DIV/0!</v>
      </c>
      <c r="J656" s="235" t="e">
        <f t="shared" si="778"/>
        <v>#DIV/0!</v>
      </c>
      <c r="K656" s="221" t="e">
        <f t="shared" si="779"/>
        <v>#DIV/0!</v>
      </c>
      <c r="L656" s="235" t="e">
        <f t="shared" si="780"/>
        <v>#DIV/0!</v>
      </c>
      <c r="M656" s="222" t="e">
        <f t="shared" si="774"/>
        <v>#DIV/0!</v>
      </c>
    </row>
    <row r="657" spans="2:13" ht="18" hidden="1" outlineLevel="1">
      <c r="B657" s="230" t="s">
        <v>191</v>
      </c>
      <c r="C657" s="231">
        <f t="shared" si="709"/>
        <v>0</v>
      </c>
      <c r="D657" s="231"/>
      <c r="E657" s="231" t="e">
        <f t="shared" si="775"/>
        <v>#DIV/0!</v>
      </c>
      <c r="F657" s="231" t="e">
        <f t="shared" si="769"/>
        <v>#DIV/0!</v>
      </c>
      <c r="G657" s="231" t="e">
        <f t="shared" si="770"/>
        <v>#DIV/0!</v>
      </c>
      <c r="H657" s="231" t="e">
        <f t="shared" si="776"/>
        <v>#DIV/0!</v>
      </c>
      <c r="I657" s="221" t="e">
        <f t="shared" si="777"/>
        <v>#DIV/0!</v>
      </c>
      <c r="J657" s="235" t="e">
        <f t="shared" si="778"/>
        <v>#DIV/0!</v>
      </c>
      <c r="K657" s="221" t="e">
        <f t="shared" si="779"/>
        <v>#DIV/0!</v>
      </c>
      <c r="L657" s="235" t="e">
        <f t="shared" si="780"/>
        <v>#DIV/0!</v>
      </c>
      <c r="M657" s="222" t="e">
        <f t="shared" si="774"/>
        <v>#DIV/0!</v>
      </c>
    </row>
    <row r="658" spans="2:13" ht="18" hidden="1" outlineLevel="1">
      <c r="B658" s="230" t="s">
        <v>192</v>
      </c>
      <c r="C658" s="231">
        <f t="shared" si="709"/>
        <v>0</v>
      </c>
      <c r="D658" s="231"/>
      <c r="E658" s="231" t="e">
        <f t="shared" si="775"/>
        <v>#DIV/0!</v>
      </c>
      <c r="F658" s="231" t="e">
        <f t="shared" si="769"/>
        <v>#DIV/0!</v>
      </c>
      <c r="G658" s="231" t="e">
        <f t="shared" si="770"/>
        <v>#DIV/0!</v>
      </c>
      <c r="H658" s="231" t="e">
        <f t="shared" si="776"/>
        <v>#DIV/0!</v>
      </c>
      <c r="I658" s="221" t="e">
        <f t="shared" si="777"/>
        <v>#DIV/0!</v>
      </c>
      <c r="J658" s="235" t="e">
        <f t="shared" si="778"/>
        <v>#DIV/0!</v>
      </c>
      <c r="K658" s="221" t="e">
        <f t="shared" si="779"/>
        <v>#DIV/0!</v>
      </c>
      <c r="L658" s="235" t="e">
        <f t="shared" si="780"/>
        <v>#DIV/0!</v>
      </c>
      <c r="M658" s="222" t="e">
        <f t="shared" si="774"/>
        <v>#DIV/0!</v>
      </c>
    </row>
    <row r="659" spans="2:13" ht="18" hidden="1" outlineLevel="1">
      <c r="B659" s="230" t="s">
        <v>193</v>
      </c>
      <c r="C659" s="231">
        <f t="shared" si="709"/>
        <v>0</v>
      </c>
      <c r="D659" s="231"/>
      <c r="E659" s="231" t="e">
        <f t="shared" si="775"/>
        <v>#DIV/0!</v>
      </c>
      <c r="F659" s="231" t="e">
        <f t="shared" si="769"/>
        <v>#DIV/0!</v>
      </c>
      <c r="G659" s="231" t="e">
        <f t="shared" si="770"/>
        <v>#DIV/0!</v>
      </c>
      <c r="H659" s="231" t="e">
        <f t="shared" si="776"/>
        <v>#DIV/0!</v>
      </c>
      <c r="I659" s="221" t="e">
        <f t="shared" si="777"/>
        <v>#DIV/0!</v>
      </c>
      <c r="J659" s="235" t="e">
        <f t="shared" si="778"/>
        <v>#DIV/0!</v>
      </c>
      <c r="K659" s="221" t="e">
        <f t="shared" si="779"/>
        <v>#DIV/0!</v>
      </c>
      <c r="L659" s="235" t="e">
        <f t="shared" si="780"/>
        <v>#DIV/0!</v>
      </c>
      <c r="M659" s="222" t="e">
        <f t="shared" si="774"/>
        <v>#DIV/0!</v>
      </c>
    </row>
    <row r="660" spans="2:13" ht="18" hidden="1" outlineLevel="1">
      <c r="B660" s="230" t="s">
        <v>182</v>
      </c>
      <c r="C660" s="231">
        <f t="shared" ref="C660:C671" si="781">$C$7-($C$7*$E$7)</f>
        <v>0</v>
      </c>
      <c r="D660" s="231"/>
      <c r="E660" s="231" t="e">
        <f>#REF!*($H$5/12)</f>
        <v>#REF!</v>
      </c>
      <c r="F660" s="231">
        <f t="shared" ref="F660:F671" si="782">D660*L660*$G$7</f>
        <v>0</v>
      </c>
      <c r="G660" s="231">
        <f t="shared" ref="G660:G671" si="783">D660*L660*17.2%</f>
        <v>0</v>
      </c>
      <c r="H660" s="231" t="e">
        <f t="shared" ref="H660" si="784">I660+K660</f>
        <v>#REF!</v>
      </c>
      <c r="I660" s="221" t="e">
        <f>C660+#REF!</f>
        <v>#REF!</v>
      </c>
      <c r="K660" s="221" t="e">
        <f>E660+#REF!</f>
        <v>#REF!</v>
      </c>
      <c r="M660" s="222" t="e">
        <f t="shared" ref="M660:M671" si="785">I660+K660</f>
        <v>#REF!</v>
      </c>
    </row>
    <row r="661" spans="2:13" ht="18" hidden="1" outlineLevel="1">
      <c r="B661" s="230" t="s">
        <v>183</v>
      </c>
      <c r="C661" s="231">
        <f t="shared" si="781"/>
        <v>0</v>
      </c>
      <c r="D661" s="231"/>
      <c r="E661" s="231" t="e">
        <f t="shared" ref="E661:E671" si="786">H660*($H$5/12)</f>
        <v>#REF!</v>
      </c>
      <c r="F661" s="231" t="e">
        <f t="shared" si="782"/>
        <v>#REF!</v>
      </c>
      <c r="G661" s="231" t="e">
        <f t="shared" si="783"/>
        <v>#REF!</v>
      </c>
      <c r="H661" s="231" t="e">
        <f t="shared" ref="H661:H671" si="787">I661+K661-F661-G661</f>
        <v>#REF!</v>
      </c>
      <c r="I661" s="221" t="e">
        <f t="shared" ref="I661:I671" si="788">I660+C661-(D661*J660)</f>
        <v>#REF!</v>
      </c>
      <c r="J661" s="235" t="e">
        <f t="shared" ref="J661:J671" si="789">I661/M661</f>
        <v>#REF!</v>
      </c>
      <c r="K661" s="221" t="e">
        <f t="shared" ref="K661:K671" si="790">K660+E661-(D661*L660)</f>
        <v>#REF!</v>
      </c>
      <c r="L661" s="235" t="e">
        <f t="shared" ref="L661:L671" si="791">K661/M661</f>
        <v>#REF!</v>
      </c>
      <c r="M661" s="222" t="e">
        <f t="shared" si="785"/>
        <v>#REF!</v>
      </c>
    </row>
    <row r="662" spans="2:13" ht="18" hidden="1" outlineLevel="1">
      <c r="B662" s="230" t="s">
        <v>184</v>
      </c>
      <c r="C662" s="231">
        <f t="shared" si="781"/>
        <v>0</v>
      </c>
      <c r="D662" s="231"/>
      <c r="E662" s="231" t="e">
        <f t="shared" si="786"/>
        <v>#REF!</v>
      </c>
      <c r="F662" s="231" t="e">
        <f t="shared" si="782"/>
        <v>#REF!</v>
      </c>
      <c r="G662" s="231" t="e">
        <f t="shared" si="783"/>
        <v>#REF!</v>
      </c>
      <c r="H662" s="231" t="e">
        <f t="shared" si="787"/>
        <v>#REF!</v>
      </c>
      <c r="I662" s="221" t="e">
        <f t="shared" si="788"/>
        <v>#REF!</v>
      </c>
      <c r="J662" s="235" t="e">
        <f t="shared" si="789"/>
        <v>#REF!</v>
      </c>
      <c r="K662" s="221" t="e">
        <f t="shared" si="790"/>
        <v>#REF!</v>
      </c>
      <c r="L662" s="235" t="e">
        <f t="shared" si="791"/>
        <v>#REF!</v>
      </c>
      <c r="M662" s="222" t="e">
        <f t="shared" si="785"/>
        <v>#REF!</v>
      </c>
    </row>
    <row r="663" spans="2:13" ht="18" hidden="1" outlineLevel="1">
      <c r="B663" s="230" t="s">
        <v>185</v>
      </c>
      <c r="C663" s="231">
        <f t="shared" si="781"/>
        <v>0</v>
      </c>
      <c r="D663" s="231"/>
      <c r="E663" s="231" t="e">
        <f t="shared" si="786"/>
        <v>#REF!</v>
      </c>
      <c r="F663" s="231" t="e">
        <f t="shared" si="782"/>
        <v>#REF!</v>
      </c>
      <c r="G663" s="231" t="e">
        <f t="shared" si="783"/>
        <v>#REF!</v>
      </c>
      <c r="H663" s="231" t="e">
        <f t="shared" si="787"/>
        <v>#REF!</v>
      </c>
      <c r="I663" s="221" t="e">
        <f t="shared" si="788"/>
        <v>#REF!</v>
      </c>
      <c r="J663" s="235" t="e">
        <f t="shared" si="789"/>
        <v>#REF!</v>
      </c>
      <c r="K663" s="221" t="e">
        <f t="shared" si="790"/>
        <v>#REF!</v>
      </c>
      <c r="L663" s="235" t="e">
        <f t="shared" si="791"/>
        <v>#REF!</v>
      </c>
      <c r="M663" s="222" t="e">
        <f t="shared" si="785"/>
        <v>#REF!</v>
      </c>
    </row>
    <row r="664" spans="2:13" ht="18" hidden="1" outlineLevel="1">
      <c r="B664" s="230" t="s">
        <v>186</v>
      </c>
      <c r="C664" s="231">
        <f t="shared" si="781"/>
        <v>0</v>
      </c>
      <c r="D664" s="231"/>
      <c r="E664" s="231" t="e">
        <f t="shared" si="786"/>
        <v>#REF!</v>
      </c>
      <c r="F664" s="231" t="e">
        <f t="shared" si="782"/>
        <v>#REF!</v>
      </c>
      <c r="G664" s="231" t="e">
        <f t="shared" si="783"/>
        <v>#REF!</v>
      </c>
      <c r="H664" s="231" t="e">
        <f t="shared" si="787"/>
        <v>#REF!</v>
      </c>
      <c r="I664" s="221" t="e">
        <f t="shared" si="788"/>
        <v>#REF!</v>
      </c>
      <c r="J664" s="235" t="e">
        <f t="shared" si="789"/>
        <v>#REF!</v>
      </c>
      <c r="K664" s="221" t="e">
        <f t="shared" si="790"/>
        <v>#REF!</v>
      </c>
      <c r="L664" s="235" t="e">
        <f t="shared" si="791"/>
        <v>#REF!</v>
      </c>
      <c r="M664" s="222" t="e">
        <f t="shared" si="785"/>
        <v>#REF!</v>
      </c>
    </row>
    <row r="665" spans="2:13" ht="18" hidden="1" outlineLevel="1">
      <c r="B665" s="230" t="s">
        <v>187</v>
      </c>
      <c r="C665" s="231">
        <f t="shared" si="781"/>
        <v>0</v>
      </c>
      <c r="D665" s="231"/>
      <c r="E665" s="231" t="e">
        <f t="shared" si="786"/>
        <v>#REF!</v>
      </c>
      <c r="F665" s="231" t="e">
        <f t="shared" si="782"/>
        <v>#REF!</v>
      </c>
      <c r="G665" s="231" t="e">
        <f t="shared" si="783"/>
        <v>#REF!</v>
      </c>
      <c r="H665" s="231" t="e">
        <f t="shared" si="787"/>
        <v>#REF!</v>
      </c>
      <c r="I665" s="221" t="e">
        <f t="shared" si="788"/>
        <v>#REF!</v>
      </c>
      <c r="J665" s="235" t="e">
        <f t="shared" si="789"/>
        <v>#REF!</v>
      </c>
      <c r="K665" s="221" t="e">
        <f t="shared" si="790"/>
        <v>#REF!</v>
      </c>
      <c r="L665" s="235" t="e">
        <f t="shared" si="791"/>
        <v>#REF!</v>
      </c>
      <c r="M665" s="222" t="e">
        <f t="shared" si="785"/>
        <v>#REF!</v>
      </c>
    </row>
    <row r="666" spans="2:13" ht="18" hidden="1" outlineLevel="1">
      <c r="B666" s="230" t="s">
        <v>188</v>
      </c>
      <c r="C666" s="231">
        <f t="shared" si="781"/>
        <v>0</v>
      </c>
      <c r="D666" s="231"/>
      <c r="E666" s="231" t="e">
        <f t="shared" si="786"/>
        <v>#REF!</v>
      </c>
      <c r="F666" s="231" t="e">
        <f t="shared" si="782"/>
        <v>#REF!</v>
      </c>
      <c r="G666" s="231" t="e">
        <f t="shared" si="783"/>
        <v>#REF!</v>
      </c>
      <c r="H666" s="231" t="e">
        <f t="shared" si="787"/>
        <v>#REF!</v>
      </c>
      <c r="I666" s="221" t="e">
        <f t="shared" si="788"/>
        <v>#REF!</v>
      </c>
      <c r="J666" s="235" t="e">
        <f t="shared" si="789"/>
        <v>#REF!</v>
      </c>
      <c r="K666" s="221" t="e">
        <f t="shared" si="790"/>
        <v>#REF!</v>
      </c>
      <c r="L666" s="235" t="e">
        <f t="shared" si="791"/>
        <v>#REF!</v>
      </c>
      <c r="M666" s="222" t="e">
        <f t="shared" si="785"/>
        <v>#REF!</v>
      </c>
    </row>
    <row r="667" spans="2:13" ht="18" hidden="1" outlineLevel="1">
      <c r="B667" s="230" t="s">
        <v>189</v>
      </c>
      <c r="C667" s="231">
        <f t="shared" si="781"/>
        <v>0</v>
      </c>
      <c r="D667" s="231"/>
      <c r="E667" s="231" t="e">
        <f t="shared" si="786"/>
        <v>#REF!</v>
      </c>
      <c r="F667" s="231" t="e">
        <f t="shared" si="782"/>
        <v>#REF!</v>
      </c>
      <c r="G667" s="231" t="e">
        <f t="shared" si="783"/>
        <v>#REF!</v>
      </c>
      <c r="H667" s="231" t="e">
        <f t="shared" si="787"/>
        <v>#REF!</v>
      </c>
      <c r="I667" s="221" t="e">
        <f t="shared" si="788"/>
        <v>#REF!</v>
      </c>
      <c r="J667" s="235" t="e">
        <f t="shared" si="789"/>
        <v>#REF!</v>
      </c>
      <c r="K667" s="221" t="e">
        <f t="shared" si="790"/>
        <v>#REF!</v>
      </c>
      <c r="L667" s="235" t="e">
        <f t="shared" si="791"/>
        <v>#REF!</v>
      </c>
      <c r="M667" s="222" t="e">
        <f t="shared" si="785"/>
        <v>#REF!</v>
      </c>
    </row>
    <row r="668" spans="2:13" ht="18" hidden="1" outlineLevel="1">
      <c r="B668" s="230" t="s">
        <v>190</v>
      </c>
      <c r="C668" s="231">
        <f t="shared" si="781"/>
        <v>0</v>
      </c>
      <c r="D668" s="231"/>
      <c r="E668" s="231" t="e">
        <f t="shared" si="786"/>
        <v>#REF!</v>
      </c>
      <c r="F668" s="231" t="e">
        <f t="shared" si="782"/>
        <v>#REF!</v>
      </c>
      <c r="G668" s="231" t="e">
        <f t="shared" si="783"/>
        <v>#REF!</v>
      </c>
      <c r="H668" s="231" t="e">
        <f t="shared" si="787"/>
        <v>#REF!</v>
      </c>
      <c r="I668" s="221" t="e">
        <f t="shared" si="788"/>
        <v>#REF!</v>
      </c>
      <c r="J668" s="235" t="e">
        <f t="shared" si="789"/>
        <v>#REF!</v>
      </c>
      <c r="K668" s="221" t="e">
        <f t="shared" si="790"/>
        <v>#REF!</v>
      </c>
      <c r="L668" s="235" t="e">
        <f t="shared" si="791"/>
        <v>#REF!</v>
      </c>
      <c r="M668" s="222" t="e">
        <f t="shared" si="785"/>
        <v>#REF!</v>
      </c>
    </row>
    <row r="669" spans="2:13" ht="18" hidden="1" outlineLevel="1">
      <c r="B669" s="230" t="s">
        <v>191</v>
      </c>
      <c r="C669" s="231">
        <f t="shared" si="781"/>
        <v>0</v>
      </c>
      <c r="D669" s="231"/>
      <c r="E669" s="231" t="e">
        <f t="shared" si="786"/>
        <v>#REF!</v>
      </c>
      <c r="F669" s="231" t="e">
        <f t="shared" si="782"/>
        <v>#REF!</v>
      </c>
      <c r="G669" s="231" t="e">
        <f t="shared" si="783"/>
        <v>#REF!</v>
      </c>
      <c r="H669" s="231" t="e">
        <f t="shared" si="787"/>
        <v>#REF!</v>
      </c>
      <c r="I669" s="221" t="e">
        <f t="shared" si="788"/>
        <v>#REF!</v>
      </c>
      <c r="J669" s="235" t="e">
        <f t="shared" si="789"/>
        <v>#REF!</v>
      </c>
      <c r="K669" s="221" t="e">
        <f t="shared" si="790"/>
        <v>#REF!</v>
      </c>
      <c r="L669" s="235" t="e">
        <f t="shared" si="791"/>
        <v>#REF!</v>
      </c>
      <c r="M669" s="222" t="e">
        <f t="shared" si="785"/>
        <v>#REF!</v>
      </c>
    </row>
    <row r="670" spans="2:13" ht="18" hidden="1" outlineLevel="1">
      <c r="B670" s="230" t="s">
        <v>192</v>
      </c>
      <c r="C670" s="231">
        <f t="shared" si="781"/>
        <v>0</v>
      </c>
      <c r="D670" s="231"/>
      <c r="E670" s="231" t="e">
        <f t="shared" si="786"/>
        <v>#REF!</v>
      </c>
      <c r="F670" s="231" t="e">
        <f t="shared" si="782"/>
        <v>#REF!</v>
      </c>
      <c r="G670" s="231" t="e">
        <f t="shared" si="783"/>
        <v>#REF!</v>
      </c>
      <c r="H670" s="231" t="e">
        <f t="shared" si="787"/>
        <v>#REF!</v>
      </c>
      <c r="I670" s="221" t="e">
        <f t="shared" si="788"/>
        <v>#REF!</v>
      </c>
      <c r="J670" s="235" t="e">
        <f t="shared" si="789"/>
        <v>#REF!</v>
      </c>
      <c r="K670" s="221" t="e">
        <f t="shared" si="790"/>
        <v>#REF!</v>
      </c>
      <c r="L670" s="235" t="e">
        <f t="shared" si="791"/>
        <v>#REF!</v>
      </c>
      <c r="M670" s="222" t="e">
        <f t="shared" si="785"/>
        <v>#REF!</v>
      </c>
    </row>
    <row r="671" spans="2:13" ht="18" hidden="1" outlineLevel="1">
      <c r="B671" s="230" t="s">
        <v>193</v>
      </c>
      <c r="C671" s="231">
        <f t="shared" si="781"/>
        <v>0</v>
      </c>
      <c r="D671" s="231"/>
      <c r="E671" s="231" t="e">
        <f t="shared" si="786"/>
        <v>#REF!</v>
      </c>
      <c r="F671" s="231" t="e">
        <f t="shared" si="782"/>
        <v>#REF!</v>
      </c>
      <c r="G671" s="231" t="e">
        <f t="shared" si="783"/>
        <v>#REF!</v>
      </c>
      <c r="H671" s="231" t="e">
        <f t="shared" si="787"/>
        <v>#REF!</v>
      </c>
      <c r="I671" s="221" t="e">
        <f t="shared" si="788"/>
        <v>#REF!</v>
      </c>
      <c r="J671" s="235" t="e">
        <f t="shared" si="789"/>
        <v>#REF!</v>
      </c>
      <c r="K671" s="221" t="e">
        <f t="shared" si="790"/>
        <v>#REF!</v>
      </c>
      <c r="L671" s="235" t="e">
        <f t="shared" si="791"/>
        <v>#REF!</v>
      </c>
      <c r="M671" s="222" t="e">
        <f t="shared" si="785"/>
        <v>#REF!</v>
      </c>
    </row>
    <row r="672" spans="2:13" collapsed="1"/>
  </sheetData>
  <mergeCells count="7">
    <mergeCell ref="B2:I2"/>
    <mergeCell ref="B4:C4"/>
    <mergeCell ref="D4:E4"/>
    <mergeCell ref="F4:G4"/>
    <mergeCell ref="B5:C5"/>
    <mergeCell ref="F5:G5"/>
    <mergeCell ref="D5:E5"/>
  </mergeCells>
  <phoneticPr fontId="41" type="noConversion"/>
  <pageMargins left="0.7" right="0.7" top="0.75" bottom="0.75" header="0.3" footer="0.3"/>
  <pageSetup paperSize="9" orientation="portrait" horizontalDpi="1200" verticalDpi="1200" r:id="rId1"/>
  <ignoredErrors>
    <ignoredError sqref="F23:G191 C23 C24:C19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DF96-73C8-B847-9313-20F8E268FA0D}"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D0081-796C-9048-A365-70A38DDEE625}">
  <dimension ref="A1"/>
  <sheetViews>
    <sheetView workbookViewId="0">
      <selection activeCell="L37" sqref="L37"/>
    </sheetView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Paramètres</vt:lpstr>
      <vt:lpstr>Informations</vt:lpstr>
      <vt:lpstr>Dashboard</vt:lpstr>
      <vt:lpstr>Patrimoine </vt:lpstr>
      <vt:lpstr>Plan DCA</vt:lpstr>
      <vt:lpstr>Budget</vt:lpstr>
      <vt:lpstr>Assurance Vie</vt:lpstr>
      <vt:lpstr>Trading</vt:lpstr>
      <vt:lpstr>PEA</vt:lpstr>
      <vt:lpstr>CTO</vt:lpstr>
      <vt:lpstr>Crypto</vt:lpstr>
      <vt:lpstr>PER</vt:lpstr>
      <vt:lpstr>Immobilier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Puccini, Bastien</dc:creator>
  <cp:lastModifiedBy>Bastien Puccini</cp:lastModifiedBy>
  <dcterms:created xsi:type="dcterms:W3CDTF">2023-03-13T09:53:35Z</dcterms:created>
  <dcterms:modified xsi:type="dcterms:W3CDTF">2024-07-16T14:43:36Z</dcterms:modified>
</cp:coreProperties>
</file>